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0"/>
  </bookViews>
  <sheets>
    <sheet name="прил 1 вода" sheetId="1" r:id="rId1"/>
    <sheet name="прил 1 стоки" sheetId="2" r:id="rId2"/>
    <sheet name="прил 2 вода" sheetId="3" r:id="rId3"/>
    <sheet name="прил 2 стоки" sheetId="4" r:id="rId4"/>
    <sheet name="прил 3 вода" sheetId="5" r:id="rId5"/>
    <sheet name="прил 3 стоки" sheetId="6" r:id="rId6"/>
    <sheet name="прил4 в" sheetId="7" r:id="rId7"/>
    <sheet name="прил4 стоки" sheetId="8" r:id="rId8"/>
    <sheet name="прил.7 вода" sheetId="9" r:id="rId9"/>
    <sheet name="прил 7 стоки" sheetId="10" r:id="rId10"/>
  </sheets>
  <externalReferences>
    <externalReference r:id="rId13"/>
  </externalReferences>
  <definedNames>
    <definedName name="_GoBack" localSheetId="7">'прил4 стоки'!#REF!</definedName>
    <definedName name="_xlnm.Print_Area" localSheetId="8">'прил.7 вода'!$A$1:$E$13</definedName>
    <definedName name="стокиобъем11" localSheetId="8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<sst xmlns="http://schemas.openxmlformats.org/spreadsheetml/2006/main" count="358" uniqueCount="181">
  <si>
    <t>Наименование показателей</t>
  </si>
  <si>
    <t>4.1.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</si>
  <si>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</si>
  <si>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</si>
  <si>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</si>
  <si>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</si>
  <si>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</si>
  <si>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</si>
  <si>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</si>
  <si>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</si>
  <si>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</si>
  <si>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</si>
  <si>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</si>
  <si>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</si>
  <si>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</si>
  <si>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</si>
  <si>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</si>
  <si>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</si>
  <si>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</si>
  <si>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</si>
  <si>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</si>
  <si>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</si>
  <si>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</si>
  <si>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</si>
  <si>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</si>
  <si>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</si>
  <si>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</si>
  <si>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</si>
  <si>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</si>
  <si>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</si>
  <si>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</si>
  <si>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</si>
  <si>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</si>
  <si>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</si>
  <si>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</si>
  <si>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</si>
  <si>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</si>
  <si>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</si>
  <si>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</si>
  <si>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</si>
  <si>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</si>
  <si>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</si>
  <si>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</si>
  <si>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</si>
  <si>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</si>
  <si>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</si>
  <si>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</si>
  <si>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</si>
  <si>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</si>
  <si>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</si>
  <si>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</si>
  <si>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</si>
  <si>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</si>
  <si>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</si>
  <si>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</si>
  <si>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</si>
  <si>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</si>
  <si>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</si>
  <si>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</si>
  <si>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</si>
  <si>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</si>
  <si>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</si>
  <si>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</si>
  <si>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</si>
  <si>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</si>
  <si>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</si>
  <si>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</si>
  <si>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</si>
  <si>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</si>
  <si>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</si>
  <si>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</si>
  <si>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</si>
  <si>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</si>
  <si>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</si>
  <si>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</si>
  <si>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электроэнергию</t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</si>
  <si>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</si>
  <si>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</si>
  <si>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по приборам учета</t>
  </si>
  <si>
    <t>Индексы  роста цен на энергетические ресурсы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</si>
  <si>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</si>
  <si>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</si>
  <si>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</si>
  <si>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</si>
  <si>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</si>
  <si>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5.1.</t>
  </si>
  <si>
    <t>5.2.</t>
  </si>
  <si>
    <t>5.3.</t>
  </si>
  <si>
    <t>Объем воды, пропускаемой через очистные сооружения</t>
  </si>
  <si>
    <t>15.2.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</si>
  <si>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</si>
  <si>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</si>
  <si>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</si>
  <si>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</si>
  <si>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</si>
  <si>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</si>
  <si>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</si>
  <si>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</si>
  <si>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</si>
  <si>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</si>
  <si>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15.1.</t>
  </si>
  <si>
    <t>16.1.</t>
  </si>
  <si>
    <t>16.2.</t>
  </si>
  <si>
    <t>18.3.</t>
  </si>
  <si>
    <t>18.5.</t>
  </si>
  <si>
    <t>Факт 2012 год</t>
  </si>
  <si>
    <t>План 2014 год</t>
  </si>
  <si>
    <t>(питьевое водоснабжение )</t>
  </si>
  <si>
    <t>Расходы учтенные и неучтенные при расчете тарифа</t>
  </si>
  <si>
    <t xml:space="preserve">Величина прибыли, необходимой для эффективного функционирования  общества с ограниченной    ответственностью                                                                                               </t>
  </si>
  <si>
    <t>(питьевое водоснабжение)</t>
  </si>
  <si>
    <t>(водоотведение)</t>
  </si>
  <si>
    <t>транспортировка сточных вод</t>
  </si>
  <si>
    <t>с 01.01.2014            по 30.06.2014</t>
  </si>
  <si>
    <t>с 01.07.2014         по 31.12.2014</t>
  </si>
  <si>
    <t>Водоотведение</t>
  </si>
  <si>
    <t>Приложение № 1 к экспертному заключению по делу № 11-13в</t>
  </si>
  <si>
    <t>общества с ограниченной ответственностью "Дивногорский водоканал"</t>
  </si>
  <si>
    <t>жидкий хлор</t>
  </si>
  <si>
    <t>хлорная известь</t>
  </si>
  <si>
    <t xml:space="preserve">теплоэнергию </t>
  </si>
  <si>
    <t xml:space="preserve">воду </t>
  </si>
  <si>
    <t xml:space="preserve">                        (г. Дивногорск, ИНН 2464076268)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</si>
  <si>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</si>
  <si>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</si>
  <si>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</si>
  <si>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</si>
  <si>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</si>
  <si>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7.3.</t>
  </si>
  <si>
    <t>от бюджетных организаций</t>
  </si>
  <si>
    <t>7.4.</t>
  </si>
  <si>
    <t>7.4.1.</t>
  </si>
  <si>
    <t>Пропущено сточных вод через очистные сооружения</t>
  </si>
  <si>
    <t>Объем сброшенных сточных вод без очистки</t>
  </si>
  <si>
    <t>тыс м3/сутки</t>
  </si>
  <si>
    <t>Фактическая мощность  очистных сооружений</t>
  </si>
  <si>
    <t>Принято сточных вод всего, в т.ч.</t>
  </si>
  <si>
    <t xml:space="preserve">от населения в т.ч. </t>
  </si>
  <si>
    <t>от собственного производства</t>
  </si>
  <si>
    <t>от прочих потребителей</t>
  </si>
  <si>
    <t>Передано сточных вод на очистку другим организациям</t>
  </si>
  <si>
    <t>11.1.</t>
  </si>
  <si>
    <t>Норматив технологических  затрат химреагентов</t>
  </si>
  <si>
    <t>в т.ч.  от других канализаций</t>
  </si>
  <si>
    <t xml:space="preserve">                       (г. Дивногорск, ИНН 2464076268)</t>
  </si>
  <si>
    <t xml:space="preserve">                                                (водоотведение )</t>
  </si>
  <si>
    <t>Приложение № 2 к экспертному заключению по делу № 11-13в</t>
  </si>
  <si>
    <t xml:space="preserve">на питьевую воду  для потребителей общества </t>
  </si>
  <si>
    <t xml:space="preserve"> с ограниченной ответственностью "Дивногорский водоканал""</t>
  </si>
  <si>
    <t xml:space="preserve">                   (г. Дивногорск, ИНН 2464076268)</t>
  </si>
  <si>
    <t xml:space="preserve">на водоотведение для потребителей общества </t>
  </si>
  <si>
    <t>"Дивногорский водоканал" (г. Дивногорск, ИНН 2464076268)</t>
  </si>
  <si>
    <t>Приложение № 3 к экспертному заключению по делу № 11-13в</t>
  </si>
  <si>
    <t xml:space="preserve">Приложение № 4 к экспертному
заключению  по делу № 11-13в
</t>
  </si>
  <si>
    <t xml:space="preserve">Приложение № 4 к экспертному
заключению  по делу№ 11-13в
</t>
  </si>
  <si>
    <t xml:space="preserve">Целевые показатели деятельности общества с ограниченной ответственностью «Дивногорский водоканал» 
</t>
  </si>
  <si>
    <t xml:space="preserve">Целевые показатели деятельности общества с ограниченной ответственностью "Дивногорский водоканал" 
</t>
  </si>
  <si>
    <t xml:space="preserve">                                             (водоотведение )</t>
  </si>
  <si>
    <t>Приложение № 7 к экспертному                                                   заключению по делу № 11-13в</t>
  </si>
  <si>
    <t>Тарифы на питьевую воду для потребителей общества с ограниченной ответственностью "Дивногорский водоканал"</t>
  </si>
  <si>
    <t xml:space="preserve">                "Дивногорский водоканал" (г. Дивногорск, ИНН 2464076268)</t>
  </si>
  <si>
    <t>Тарифы на водоотведение для потребителей общества                                                   с ограниченной ответственностью "Дивногорский водоканал"</t>
  </si>
  <si>
    <t xml:space="preserve">                              (г. Дивногорск, ИНН 2464076268)</t>
  </si>
  <si>
    <t>г/м3 (л/м3)</t>
  </si>
  <si>
    <t>14.1.</t>
  </si>
  <si>
    <t>14.1.1.</t>
  </si>
  <si>
    <t>14.2.</t>
  </si>
  <si>
    <t>14.3.</t>
  </si>
  <si>
    <t>14.3.1.</t>
  </si>
  <si>
    <t>14.4.</t>
  </si>
  <si>
    <t>14.4.1.</t>
  </si>
  <si>
    <t>16.3.</t>
  </si>
  <si>
    <t>17.1.</t>
  </si>
  <si>
    <t>17.2.</t>
  </si>
  <si>
    <t xml:space="preserve">19.1. </t>
  </si>
  <si>
    <t>19.2.</t>
  </si>
  <si>
    <t>19.3.</t>
  </si>
  <si>
    <t xml:space="preserve">Объем обеззараживания подземных вод </t>
  </si>
  <si>
    <t>12.1.</t>
  </si>
  <si>
    <t>12.2.</t>
  </si>
  <si>
    <t>Норматив технологических  затрат электрической энергии (удельный расход электрической энергии на 1 м3 воды), в т.ч.: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</si>
</sst>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8" fillId="0" borderId="0" xfId="57" applyFont="1" applyAlignment="1">
      <alignment horizontal="right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wrapText="1"/>
      <protection/>
    </xf>
    <xf numFmtId="0" fontId="12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59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33" borderId="10" xfId="53" applyFont="1" applyFill="1" applyBorder="1" applyAlignment="1">
      <alignment horizontal="left" vertical="top" wrapText="1"/>
      <protection/>
    </xf>
    <xf numFmtId="0" fontId="14" fillId="33" borderId="10" xfId="53" applyFont="1" applyFill="1" applyBorder="1" applyAlignment="1">
      <alignment vertical="top" wrapText="1"/>
      <protection/>
    </xf>
    <xf numFmtId="0" fontId="14" fillId="33" borderId="10" xfId="53" applyFont="1" applyFill="1" applyBorder="1" applyAlignment="1">
      <alignment horizontal="justify" vertical="top" wrapText="1"/>
      <protection/>
    </xf>
    <xf numFmtId="0" fontId="5" fillId="0" borderId="13" xfId="0" applyFont="1" applyBorder="1" applyAlignment="1">
      <alignment horizontal="center" vertical="center" wrapText="1"/>
    </xf>
    <xf numFmtId="0" fontId="8" fillId="0" borderId="0" xfId="57" applyFont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vertical="center" wrapText="1"/>
    </xf>
    <xf numFmtId="2" fontId="1" fillId="0" borderId="14" xfId="53" applyNumberFormat="1" applyFont="1" applyBorder="1" applyAlignment="1">
      <alignment horizont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189" fontId="5" fillId="0" borderId="10" xfId="0" applyNumberFormat="1" applyFont="1" applyBorder="1" applyAlignment="1">
      <alignment horizontal="center" vertical="center" wrapText="1"/>
    </xf>
    <xf numFmtId="189" fontId="5" fillId="0" borderId="0" xfId="0" applyNumberFormat="1" applyFont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0" fontId="5" fillId="0" borderId="0" xfId="59" applyFont="1" applyAlignment="1">
      <alignment wrapText="1"/>
      <protection/>
    </xf>
    <xf numFmtId="0" fontId="8" fillId="0" borderId="0" xfId="57" applyFont="1" applyBorder="1">
      <alignment/>
      <protection/>
    </xf>
    <xf numFmtId="189" fontId="5" fillId="0" borderId="0" xfId="59" applyNumberFormat="1" applyFont="1">
      <alignment/>
      <protection/>
    </xf>
    <xf numFmtId="189" fontId="5" fillId="0" borderId="0" xfId="59" applyNumberFormat="1" applyFont="1" applyAlignment="1">
      <alignment horizontal="center"/>
      <protection/>
    </xf>
    <xf numFmtId="2" fontId="49" fillId="0" borderId="10" xfId="53" applyNumberFormat="1" applyFont="1" applyBorder="1" applyAlignment="1">
      <alignment horizontal="center" vertical="center" wrapText="1"/>
      <protection/>
    </xf>
    <xf numFmtId="2" fontId="1" fillId="0" borderId="14" xfId="53" applyNumberFormat="1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" fillId="33" borderId="10" xfId="53" applyFont="1" applyFill="1" applyBorder="1" applyAlignment="1">
      <alignment horizontal="justify" vertical="top" wrapText="1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8" fillId="0" borderId="0" xfId="59" applyFont="1" applyFill="1" applyAlignment="1">
      <alignment horizontal="left" wrapText="1"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8" fillId="0" borderId="0" xfId="57" applyFont="1" applyAlignment="1">
      <alignment horizontal="left" wrapText="1"/>
      <protection/>
    </xf>
    <xf numFmtId="0" fontId="8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wrapText="1"/>
    </xf>
    <xf numFmtId="0" fontId="8" fillId="0" borderId="0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left" vertical="center" wrapText="1"/>
      <protection/>
    </xf>
    <xf numFmtId="0" fontId="15" fillId="0" borderId="0" xfId="0" applyFont="1" applyAlignment="1">
      <alignment horizontal="center" vertical="center" wrapText="1"/>
    </xf>
    <xf numFmtId="0" fontId="8" fillId="0" borderId="0" xfId="57" applyFont="1" applyBorder="1" applyAlignment="1">
      <alignment horizontal="justify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left" vertical="center" wrapText="1"/>
      <protection/>
    </xf>
    <xf numFmtId="0" fontId="8" fillId="0" borderId="18" xfId="57" applyFont="1" applyBorder="1" applyAlignment="1">
      <alignment horizontal="left" vertical="center" wrapText="1"/>
      <protection/>
    </xf>
    <xf numFmtId="0" fontId="8" fillId="0" borderId="17" xfId="57" applyFont="1" applyBorder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view="pageBreakPreview" zoomScaleSheetLayoutView="100" zoomScalePageLayoutView="0" workbookViewId="0" topLeftCell="A16">
      <selection activeCell="B6" sqref="B6:D6"/>
    </sheetView>
  </sheetViews>
  <sheetFormatPr defaultColWidth="39.8515625" defaultRowHeight="12.75"/>
  <cols>
    <col min="1" max="1" width="7.28125" style="54" customWidth="1"/>
    <col min="2" max="2" width="34.8515625" style="54" customWidth="1"/>
    <col min="3" max="3" width="14.00390625" style="54" customWidth="1"/>
    <col min="4" max="4" width="14.421875" style="54" customWidth="1"/>
    <col min="5" max="5" width="15.00390625" style="54" customWidth="1"/>
    <col min="6" max="16384" width="39.8515625" style="54" customWidth="1"/>
  </cols>
  <sheetData>
    <row r="2" spans="1:5" ht="48" customHeight="1">
      <c r="A2" s="13"/>
      <c r="B2" s="13"/>
      <c r="C2" s="88" t="s">
        <v>116</v>
      </c>
      <c r="D2" s="88"/>
      <c r="E2" s="88"/>
    </row>
    <row r="3" spans="1:6" ht="20.25" customHeight="1">
      <c r="A3" s="89" t="s">
        <v>29</v>
      </c>
      <c r="B3" s="89"/>
      <c r="C3" s="89"/>
      <c r="D3" s="89"/>
      <c r="E3" s="89"/>
      <c r="F3" s="41"/>
    </row>
    <row r="4" spans="1:8" ht="17.25" customHeight="1">
      <c r="A4" s="90" t="s">
        <v>117</v>
      </c>
      <c r="B4" s="90"/>
      <c r="C4" s="90"/>
      <c r="D4" s="90"/>
      <c r="E4" s="90"/>
      <c r="F4" s="11"/>
      <c r="G4" s="11"/>
      <c r="H4" s="11"/>
    </row>
    <row r="5" spans="1:6" ht="20.25" customHeight="1">
      <c r="A5" s="14"/>
      <c r="B5" s="86" t="s">
        <v>122</v>
      </c>
      <c r="C5" s="86"/>
      <c r="D5" s="86"/>
      <c r="E5" s="86"/>
      <c r="F5" s="15"/>
    </row>
    <row r="6" spans="2:5" ht="18.75" customHeight="1">
      <c r="B6" s="91" t="s">
        <v>107</v>
      </c>
      <c r="C6" s="91"/>
      <c r="D6" s="91"/>
      <c r="E6" s="85"/>
    </row>
    <row r="7" spans="1:5" ht="15" customHeight="1">
      <c r="A7" s="80" t="s">
        <v>17</v>
      </c>
      <c r="B7" s="80" t="s">
        <v>22</v>
      </c>
      <c r="C7" s="80" t="s">
        <v>23</v>
      </c>
      <c r="D7" s="83" t="s">
        <v>65</v>
      </c>
      <c r="E7" s="84"/>
    </row>
    <row r="8" spans="1:5" ht="18" customHeight="1">
      <c r="A8" s="81"/>
      <c r="B8" s="81"/>
      <c r="C8" s="81"/>
      <c r="D8" s="80" t="s">
        <v>30</v>
      </c>
      <c r="E8" s="80" t="s">
        <v>31</v>
      </c>
    </row>
    <row r="9" spans="1:5" ht="18" customHeight="1">
      <c r="A9" s="82"/>
      <c r="B9" s="82"/>
      <c r="C9" s="82"/>
      <c r="D9" s="82"/>
      <c r="E9" s="82"/>
    </row>
    <row r="10" spans="1:5" ht="15.75">
      <c r="A10" s="55">
        <v>1</v>
      </c>
      <c r="B10" s="55">
        <v>2</v>
      </c>
      <c r="C10" s="55">
        <v>3</v>
      </c>
      <c r="D10" s="55">
        <v>4</v>
      </c>
      <c r="E10" s="55">
        <v>5</v>
      </c>
    </row>
    <row r="11" spans="1:5" ht="31.5">
      <c r="A11" s="55">
        <v>1</v>
      </c>
      <c r="B11" s="49" t="s">
        <v>32</v>
      </c>
      <c r="C11" s="55" t="s">
        <v>38</v>
      </c>
      <c r="D11" s="56">
        <v>94</v>
      </c>
      <c r="E11" s="56">
        <v>94</v>
      </c>
    </row>
    <row r="12" spans="1:5" ht="47.25">
      <c r="A12" s="55">
        <v>2</v>
      </c>
      <c r="B12" s="49" t="s">
        <v>33</v>
      </c>
      <c r="C12" s="55" t="s">
        <v>39</v>
      </c>
      <c r="D12" s="56">
        <v>30</v>
      </c>
      <c r="E12" s="56">
        <v>30</v>
      </c>
    </row>
    <row r="13" spans="1:5" ht="31.5">
      <c r="A13" s="55">
        <v>3</v>
      </c>
      <c r="B13" s="49" t="s">
        <v>34</v>
      </c>
      <c r="C13" s="55" t="s">
        <v>39</v>
      </c>
      <c r="D13" s="56">
        <v>1</v>
      </c>
      <c r="E13" s="56">
        <v>1</v>
      </c>
    </row>
    <row r="14" spans="1:5" ht="47.25">
      <c r="A14" s="55">
        <v>4</v>
      </c>
      <c r="B14" s="49" t="s">
        <v>35</v>
      </c>
      <c r="C14" s="55" t="s">
        <v>39</v>
      </c>
      <c r="D14" s="56">
        <v>7</v>
      </c>
      <c r="E14" s="56">
        <v>7</v>
      </c>
    </row>
    <row r="15" spans="1:5" ht="33" customHeight="1">
      <c r="A15" s="55">
        <v>5</v>
      </c>
      <c r="B15" s="49" t="s">
        <v>36</v>
      </c>
      <c r="C15" s="55" t="s">
        <v>40</v>
      </c>
      <c r="D15" s="56">
        <v>38.8</v>
      </c>
      <c r="E15" s="56">
        <v>38.8</v>
      </c>
    </row>
    <row r="16" spans="1:5" ht="22.5" customHeight="1">
      <c r="A16" s="55">
        <v>6</v>
      </c>
      <c r="B16" s="49" t="s">
        <v>37</v>
      </c>
      <c r="C16" s="55" t="s">
        <v>40</v>
      </c>
      <c r="D16" s="56">
        <v>10.6</v>
      </c>
      <c r="E16" s="56">
        <v>10.6</v>
      </c>
    </row>
    <row r="17" spans="1:6" ht="48" customHeight="1">
      <c r="A17" s="55">
        <v>7</v>
      </c>
      <c r="B17" s="49" t="s">
        <v>91</v>
      </c>
      <c r="C17" s="55" t="s">
        <v>24</v>
      </c>
      <c r="D17" s="69">
        <v>3867.191</v>
      </c>
      <c r="E17" s="69">
        <v>3867.191</v>
      </c>
      <c r="F17" s="70"/>
    </row>
    <row r="18" spans="1:5" ht="22.5" customHeight="1">
      <c r="A18" s="55" t="s">
        <v>8</v>
      </c>
      <c r="B18" s="58" t="s">
        <v>92</v>
      </c>
      <c r="C18" s="55" t="s">
        <v>24</v>
      </c>
      <c r="D18" s="69">
        <v>3710.317</v>
      </c>
      <c r="E18" s="69">
        <v>3710.317</v>
      </c>
    </row>
    <row r="19" spans="1:5" ht="19.5" customHeight="1">
      <c r="A19" s="55" t="s">
        <v>9</v>
      </c>
      <c r="B19" s="59" t="s">
        <v>93</v>
      </c>
      <c r="C19" s="55" t="s">
        <v>24</v>
      </c>
      <c r="D19" s="69">
        <v>156.874</v>
      </c>
      <c r="E19" s="69">
        <v>156.874</v>
      </c>
    </row>
    <row r="20" spans="1:5" ht="39" customHeight="1">
      <c r="A20" s="55">
        <v>8</v>
      </c>
      <c r="B20" s="47" t="s">
        <v>88</v>
      </c>
      <c r="C20" s="55" t="s">
        <v>24</v>
      </c>
      <c r="D20" s="69">
        <v>3392.429</v>
      </c>
      <c r="E20" s="69">
        <v>3392.429</v>
      </c>
    </row>
    <row r="21" spans="1:5" ht="32.25" customHeight="1">
      <c r="A21" s="55">
        <v>9</v>
      </c>
      <c r="B21" s="47" t="s">
        <v>177</v>
      </c>
      <c r="C21" s="55" t="s">
        <v>24</v>
      </c>
      <c r="D21" s="69">
        <v>149.67</v>
      </c>
      <c r="E21" s="69">
        <v>149.67</v>
      </c>
    </row>
    <row r="22" spans="1:5" ht="39" customHeight="1">
      <c r="A22" s="55">
        <v>10</v>
      </c>
      <c r="B22" s="47" t="s">
        <v>94</v>
      </c>
      <c r="C22" s="55" t="s">
        <v>24</v>
      </c>
      <c r="D22" s="69">
        <v>0</v>
      </c>
      <c r="E22" s="69">
        <v>0</v>
      </c>
    </row>
    <row r="23" spans="1:5" ht="30.75" customHeight="1">
      <c r="A23" s="55">
        <v>11</v>
      </c>
      <c r="B23" s="87" t="s">
        <v>98</v>
      </c>
      <c r="C23" s="55" t="s">
        <v>24</v>
      </c>
      <c r="D23" s="69">
        <v>324.591</v>
      </c>
      <c r="E23" s="69">
        <v>324.591</v>
      </c>
    </row>
    <row r="24" spans="1:5" ht="31.5">
      <c r="A24" s="55">
        <v>12</v>
      </c>
      <c r="B24" s="49" t="s">
        <v>97</v>
      </c>
      <c r="C24" s="55" t="s">
        <v>24</v>
      </c>
      <c r="D24" s="69">
        <v>3542.6</v>
      </c>
      <c r="E24" s="69">
        <v>3542.6</v>
      </c>
    </row>
    <row r="25" spans="1:6" ht="15.75">
      <c r="A25" s="55" t="s">
        <v>178</v>
      </c>
      <c r="B25" s="60" t="s">
        <v>95</v>
      </c>
      <c r="C25" s="55" t="s">
        <v>24</v>
      </c>
      <c r="D25" s="69">
        <v>3542.6</v>
      </c>
      <c r="E25" s="69">
        <v>3542.6</v>
      </c>
      <c r="F25" s="70"/>
    </row>
    <row r="26" spans="1:5" ht="15.75">
      <c r="A26" s="55" t="s">
        <v>179</v>
      </c>
      <c r="B26" s="60" t="s">
        <v>96</v>
      </c>
      <c r="C26" s="55" t="s">
        <v>24</v>
      </c>
      <c r="D26" s="69">
        <v>0</v>
      </c>
      <c r="E26" s="69">
        <v>0</v>
      </c>
    </row>
    <row r="27" spans="1:5" ht="31.5" customHeight="1">
      <c r="A27" s="55">
        <v>13</v>
      </c>
      <c r="B27" s="49" t="s">
        <v>25</v>
      </c>
      <c r="C27" s="55" t="s">
        <v>24</v>
      </c>
      <c r="D27" s="69">
        <v>685.2</v>
      </c>
      <c r="E27" s="69">
        <v>685.2</v>
      </c>
    </row>
    <row r="28" spans="1:6" ht="15.75">
      <c r="A28" s="55">
        <v>14</v>
      </c>
      <c r="B28" s="47" t="s">
        <v>99</v>
      </c>
      <c r="C28" s="55" t="s">
        <v>24</v>
      </c>
      <c r="D28" s="69">
        <v>2857.4</v>
      </c>
      <c r="E28" s="69">
        <v>2857.4</v>
      </c>
      <c r="F28" s="70"/>
    </row>
    <row r="29" spans="1:6" ht="15.75">
      <c r="A29" s="55" t="s">
        <v>164</v>
      </c>
      <c r="B29" s="47" t="s">
        <v>70</v>
      </c>
      <c r="C29" s="55" t="s">
        <v>24</v>
      </c>
      <c r="D29" s="69">
        <v>1406.1</v>
      </c>
      <c r="E29" s="69">
        <v>1406.1</v>
      </c>
      <c r="F29" s="70"/>
    </row>
    <row r="30" spans="1:5" ht="15.75">
      <c r="A30" s="56" t="s">
        <v>165</v>
      </c>
      <c r="B30" s="47" t="s">
        <v>78</v>
      </c>
      <c r="C30" s="55" t="s">
        <v>24</v>
      </c>
      <c r="D30" s="69">
        <v>814.132</v>
      </c>
      <c r="E30" s="69">
        <v>814.132</v>
      </c>
    </row>
    <row r="31" spans="1:5" ht="15.75">
      <c r="A31" s="55" t="s">
        <v>166</v>
      </c>
      <c r="B31" s="47" t="s">
        <v>26</v>
      </c>
      <c r="C31" s="55" t="s">
        <v>24</v>
      </c>
      <c r="D31" s="69">
        <v>0</v>
      </c>
      <c r="E31" s="69">
        <v>0</v>
      </c>
    </row>
    <row r="32" spans="1:5" ht="15.75">
      <c r="A32" s="55" t="s">
        <v>167</v>
      </c>
      <c r="B32" s="47" t="s">
        <v>71</v>
      </c>
      <c r="C32" s="55" t="s">
        <v>24</v>
      </c>
      <c r="D32" s="69">
        <v>152</v>
      </c>
      <c r="E32" s="69">
        <v>152</v>
      </c>
    </row>
    <row r="33" spans="1:5" ht="15.75">
      <c r="A33" s="55" t="s">
        <v>168</v>
      </c>
      <c r="B33" s="47" t="s">
        <v>78</v>
      </c>
      <c r="C33" s="55" t="s">
        <v>24</v>
      </c>
      <c r="D33" s="56">
        <v>151.85</v>
      </c>
      <c r="E33" s="56">
        <v>151.85</v>
      </c>
    </row>
    <row r="34" spans="1:5" ht="15.75">
      <c r="A34" s="55" t="s">
        <v>169</v>
      </c>
      <c r="B34" s="47" t="s">
        <v>72</v>
      </c>
      <c r="C34" s="55" t="s">
        <v>24</v>
      </c>
      <c r="D34" s="69">
        <v>1299.3</v>
      </c>
      <c r="E34" s="69">
        <v>1299.3</v>
      </c>
    </row>
    <row r="35" spans="1:5" ht="15.75">
      <c r="A35" s="55" t="s">
        <v>170</v>
      </c>
      <c r="B35" s="47" t="s">
        <v>78</v>
      </c>
      <c r="C35" s="55" t="s">
        <v>24</v>
      </c>
      <c r="D35" s="69">
        <v>1298</v>
      </c>
      <c r="E35" s="69">
        <v>1298</v>
      </c>
    </row>
    <row r="36" spans="1:5" ht="15.75">
      <c r="A36" s="55">
        <v>15</v>
      </c>
      <c r="B36" s="50" t="s">
        <v>27</v>
      </c>
      <c r="C36" s="57" t="s">
        <v>28</v>
      </c>
      <c r="D36" s="2">
        <v>3203.18</v>
      </c>
      <c r="E36" s="2">
        <v>3203.18</v>
      </c>
    </row>
    <row r="37" spans="1:5" ht="63">
      <c r="A37" s="55">
        <v>16</v>
      </c>
      <c r="B37" s="71" t="s">
        <v>180</v>
      </c>
      <c r="C37" s="57"/>
      <c r="D37" s="56"/>
      <c r="E37" s="56"/>
    </row>
    <row r="38" spans="1:5" ht="15" customHeight="1">
      <c r="A38" s="55" t="s">
        <v>101</v>
      </c>
      <c r="B38" s="50" t="s">
        <v>90</v>
      </c>
      <c r="C38" s="57" t="s">
        <v>63</v>
      </c>
      <c r="D38" s="69">
        <v>0.03</v>
      </c>
      <c r="E38" s="69">
        <v>0.03</v>
      </c>
    </row>
    <row r="39" spans="1:5" ht="15.75" customHeight="1">
      <c r="A39" s="55" t="s">
        <v>102</v>
      </c>
      <c r="B39" s="50" t="s">
        <v>60</v>
      </c>
      <c r="C39" s="57" t="s">
        <v>63</v>
      </c>
      <c r="D39" s="69">
        <v>0</v>
      </c>
      <c r="E39" s="69">
        <v>0</v>
      </c>
    </row>
    <row r="40" spans="1:5" ht="15.75" customHeight="1">
      <c r="A40" s="55" t="s">
        <v>171</v>
      </c>
      <c r="B40" s="50" t="s">
        <v>61</v>
      </c>
      <c r="C40" s="57" t="s">
        <v>63</v>
      </c>
      <c r="D40" s="69">
        <v>0.87</v>
      </c>
      <c r="E40" s="69">
        <v>0.87</v>
      </c>
    </row>
    <row r="41" spans="1:5" ht="31.5">
      <c r="A41" s="55">
        <v>17</v>
      </c>
      <c r="B41" s="50" t="s">
        <v>80</v>
      </c>
      <c r="D41" s="56"/>
      <c r="E41" s="56"/>
    </row>
    <row r="42" spans="1:5" ht="15.75">
      <c r="A42" s="55" t="s">
        <v>172</v>
      </c>
      <c r="B42" s="48" t="s">
        <v>118</v>
      </c>
      <c r="C42" s="50" t="s">
        <v>163</v>
      </c>
      <c r="D42" s="69">
        <v>1.864</v>
      </c>
      <c r="E42" s="69">
        <v>1.864</v>
      </c>
    </row>
    <row r="43" spans="1:5" ht="15.75">
      <c r="A43" s="55" t="s">
        <v>173</v>
      </c>
      <c r="B43" s="48" t="s">
        <v>119</v>
      </c>
      <c r="C43" s="50" t="s">
        <v>163</v>
      </c>
      <c r="D43" s="69">
        <v>2.1</v>
      </c>
      <c r="E43" s="69">
        <v>2.1</v>
      </c>
    </row>
    <row r="44" spans="1:5" ht="15.75">
      <c r="A44" s="28">
        <v>18</v>
      </c>
      <c r="B44" s="29" t="s">
        <v>47</v>
      </c>
      <c r="C44" s="28" t="s">
        <v>42</v>
      </c>
      <c r="D44" s="69">
        <v>105.6</v>
      </c>
      <c r="E44" s="69">
        <v>105.6</v>
      </c>
    </row>
    <row r="45" spans="1:5" ht="31.5">
      <c r="A45" s="55">
        <v>19</v>
      </c>
      <c r="B45" s="47" t="s">
        <v>79</v>
      </c>
      <c r="C45" s="47"/>
      <c r="D45" s="56"/>
      <c r="E45" s="56"/>
    </row>
    <row r="46" spans="1:5" ht="15.75">
      <c r="A46" s="55" t="s">
        <v>174</v>
      </c>
      <c r="B46" s="47" t="s">
        <v>75</v>
      </c>
      <c r="C46" s="55" t="s">
        <v>42</v>
      </c>
      <c r="D46" s="69">
        <v>107.3</v>
      </c>
      <c r="E46" s="69">
        <v>107.3</v>
      </c>
    </row>
    <row r="47" spans="1:5" ht="15.75">
      <c r="A47" s="55" t="s">
        <v>175</v>
      </c>
      <c r="B47" s="47" t="s">
        <v>120</v>
      </c>
      <c r="C47" s="55" t="s">
        <v>42</v>
      </c>
      <c r="D47" s="69">
        <v>104.6</v>
      </c>
      <c r="E47" s="69">
        <v>104.6</v>
      </c>
    </row>
    <row r="48" spans="1:5" ht="15.75" customHeight="1" hidden="1">
      <c r="A48" s="55" t="s">
        <v>176</v>
      </c>
      <c r="B48" s="47" t="s">
        <v>76</v>
      </c>
      <c r="C48" s="55" t="s">
        <v>42</v>
      </c>
      <c r="D48" s="56">
        <v>103</v>
      </c>
      <c r="E48" s="69">
        <v>103</v>
      </c>
    </row>
    <row r="49" spans="1:5" ht="15.75">
      <c r="A49" s="55" t="s">
        <v>176</v>
      </c>
      <c r="B49" s="47" t="s">
        <v>76</v>
      </c>
      <c r="C49" s="55" t="s">
        <v>42</v>
      </c>
      <c r="D49" s="69">
        <v>103</v>
      </c>
      <c r="E49" s="69">
        <v>103</v>
      </c>
    </row>
    <row r="50" spans="1:5" ht="15.75" hidden="1">
      <c r="A50" s="47" t="s">
        <v>104</v>
      </c>
      <c r="B50" s="47" t="s">
        <v>77</v>
      </c>
      <c r="C50" s="55" t="s">
        <v>42</v>
      </c>
      <c r="D50" s="63"/>
      <c r="E50" s="69">
        <v>99.8</v>
      </c>
    </row>
  </sheetData>
  <sheetProtection/>
  <mergeCells count="4">
    <mergeCell ref="C2:E2"/>
    <mergeCell ref="A3:E3"/>
    <mergeCell ref="A4:E4"/>
    <mergeCell ref="B6:D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3" sqref="A13:E13"/>
    </sheetView>
  </sheetViews>
  <sheetFormatPr defaultColWidth="9.140625" defaultRowHeight="12.75"/>
  <cols>
    <col min="1" max="1" width="5.8515625" style="42" customWidth="1"/>
    <col min="2" max="2" width="30.57421875" style="42" customWidth="1"/>
    <col min="3" max="3" width="13.421875" style="42" customWidth="1"/>
    <col min="4" max="4" width="17.7109375" style="42" customWidth="1"/>
    <col min="5" max="5" width="18.00390625" style="42" customWidth="1"/>
    <col min="6" max="16384" width="9.140625" style="42" customWidth="1"/>
  </cols>
  <sheetData>
    <row r="1" spans="3:5" ht="51" customHeight="1">
      <c r="C1" s="111" t="s">
        <v>158</v>
      </c>
      <c r="D1" s="111"/>
      <c r="E1" s="111"/>
    </row>
    <row r="2" ht="23.25" customHeight="1"/>
    <row r="3" spans="2:7" ht="39" customHeight="1">
      <c r="B3" s="112" t="s">
        <v>161</v>
      </c>
      <c r="C3" s="112"/>
      <c r="D3" s="112"/>
      <c r="E3" s="112"/>
      <c r="F3" s="120"/>
      <c r="G3" s="120"/>
    </row>
    <row r="4" spans="1:5" ht="17.25" customHeight="1">
      <c r="A4" s="67"/>
      <c r="B4" s="94" t="s">
        <v>162</v>
      </c>
      <c r="C4" s="94"/>
      <c r="D4" s="94"/>
      <c r="E4" s="94"/>
    </row>
    <row r="6" spans="1:5" s="43" customFormat="1" ht="23.25" customHeight="1">
      <c r="A6" s="121" t="s">
        <v>17</v>
      </c>
      <c r="B6" s="121" t="s">
        <v>48</v>
      </c>
      <c r="C6" s="121" t="s">
        <v>23</v>
      </c>
      <c r="D6" s="123" t="s">
        <v>49</v>
      </c>
      <c r="E6" s="124"/>
    </row>
    <row r="7" spans="1:5" s="43" customFormat="1" ht="74.25" customHeight="1">
      <c r="A7" s="122"/>
      <c r="B7" s="122"/>
      <c r="C7" s="122"/>
      <c r="D7" s="44" t="s">
        <v>113</v>
      </c>
      <c r="E7" s="44" t="s">
        <v>114</v>
      </c>
    </row>
    <row r="8" spans="1:5" s="43" customFormat="1" ht="18.7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s="43" customFormat="1" ht="18.75">
      <c r="A9" s="44">
        <v>1</v>
      </c>
      <c r="B9" s="117" t="s">
        <v>115</v>
      </c>
      <c r="C9" s="118"/>
      <c r="D9" s="118"/>
      <c r="E9" s="119"/>
    </row>
    <row r="10" spans="1:5" s="43" customFormat="1" ht="55.5" customHeight="1">
      <c r="A10" s="44" t="s">
        <v>2</v>
      </c>
      <c r="B10" s="45" t="s">
        <v>50</v>
      </c>
      <c r="C10" s="44" t="s">
        <v>51</v>
      </c>
      <c r="D10" s="68">
        <v>28.65</v>
      </c>
      <c r="E10" s="44">
        <v>31.82</v>
      </c>
    </row>
    <row r="11" spans="1:5" ht="57" customHeight="1">
      <c r="A11" s="44" t="s">
        <v>3</v>
      </c>
      <c r="B11" s="45" t="s">
        <v>74</v>
      </c>
      <c r="C11" s="44" t="s">
        <v>51</v>
      </c>
      <c r="D11" s="68">
        <v>33.81</v>
      </c>
      <c r="E11" s="44">
        <v>37.55</v>
      </c>
    </row>
    <row r="12" ht="7.5" customHeight="1"/>
    <row r="13" spans="1:5" ht="65.25" customHeight="1">
      <c r="A13" s="115"/>
      <c r="B13" s="115"/>
      <c r="C13" s="115"/>
      <c r="D13" s="115"/>
      <c r="E13" s="115"/>
    </row>
  </sheetData>
  <sheetProtection/>
  <mergeCells count="10">
    <mergeCell ref="B9:E9"/>
    <mergeCell ref="A13:E13"/>
    <mergeCell ref="C1:E1"/>
    <mergeCell ref="B3:E3"/>
    <mergeCell ref="F3:G3"/>
    <mergeCell ref="B4:E4"/>
    <mergeCell ref="A6:A7"/>
    <mergeCell ref="B6:B7"/>
    <mergeCell ref="C6:C7"/>
    <mergeCell ref="D6:E6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1"/>
  <sheetViews>
    <sheetView view="pageBreakPreview" zoomScaleSheetLayoutView="100" zoomScalePageLayoutView="0" workbookViewId="0" topLeftCell="A10">
      <selection activeCell="F28" sqref="F28"/>
    </sheetView>
  </sheetViews>
  <sheetFormatPr defaultColWidth="39.8515625" defaultRowHeight="12.75"/>
  <cols>
    <col min="1" max="1" width="7.28125" style="54" customWidth="1"/>
    <col min="2" max="2" width="34.140625" style="54" customWidth="1"/>
    <col min="3" max="3" width="13.140625" style="54" customWidth="1"/>
    <col min="4" max="4" width="14.421875" style="54" customWidth="1"/>
    <col min="5" max="5" width="15.00390625" style="54" customWidth="1"/>
    <col min="6" max="16384" width="39.8515625" style="54" customWidth="1"/>
  </cols>
  <sheetData>
    <row r="2" spans="1:5" ht="48" customHeight="1">
      <c r="A2" s="13"/>
      <c r="B2" s="13"/>
      <c r="C2" s="88" t="s">
        <v>116</v>
      </c>
      <c r="D2" s="88"/>
      <c r="E2" s="88"/>
    </row>
    <row r="3" spans="1:6" ht="20.25" customHeight="1">
      <c r="A3" s="89" t="s">
        <v>29</v>
      </c>
      <c r="B3" s="89"/>
      <c r="C3" s="89"/>
      <c r="D3" s="89"/>
      <c r="E3" s="89"/>
      <c r="F3" s="41"/>
    </row>
    <row r="4" spans="1:8" ht="17.25" customHeight="1">
      <c r="A4" s="90" t="s">
        <v>117</v>
      </c>
      <c r="B4" s="90"/>
      <c r="C4" s="90"/>
      <c r="D4" s="90"/>
      <c r="E4" s="90"/>
      <c r="F4" s="11"/>
      <c r="G4" s="11"/>
      <c r="H4" s="11"/>
    </row>
    <row r="5" spans="1:6" ht="20.25" customHeight="1">
      <c r="A5" s="14"/>
      <c r="B5" s="94" t="s">
        <v>144</v>
      </c>
      <c r="C5" s="94"/>
      <c r="D5" s="94"/>
      <c r="E5" s="94"/>
      <c r="F5" s="15"/>
    </row>
    <row r="6" spans="2:5" ht="18.75" customHeight="1">
      <c r="B6" s="95" t="s">
        <v>145</v>
      </c>
      <c r="C6" s="95"/>
      <c r="D6" s="95"/>
      <c r="E6" s="95"/>
    </row>
    <row r="7" spans="1:5" ht="15" customHeight="1">
      <c r="A7" s="92" t="s">
        <v>17</v>
      </c>
      <c r="B7" s="92" t="s">
        <v>22</v>
      </c>
      <c r="C7" s="92" t="s">
        <v>23</v>
      </c>
      <c r="D7" s="97" t="s">
        <v>65</v>
      </c>
      <c r="E7" s="98"/>
    </row>
    <row r="8" spans="1:5" ht="18" customHeight="1">
      <c r="A8" s="96"/>
      <c r="B8" s="96"/>
      <c r="C8" s="96"/>
      <c r="D8" s="92" t="s">
        <v>30</v>
      </c>
      <c r="E8" s="92" t="s">
        <v>31</v>
      </c>
    </row>
    <row r="9" spans="1:5" ht="18" customHeight="1">
      <c r="A9" s="93"/>
      <c r="B9" s="93"/>
      <c r="C9" s="93"/>
      <c r="D9" s="93"/>
      <c r="E9" s="93"/>
    </row>
    <row r="10" spans="1:5" ht="15.75">
      <c r="A10" s="55">
        <v>1</v>
      </c>
      <c r="B10" s="55">
        <v>2</v>
      </c>
      <c r="C10" s="55">
        <v>3</v>
      </c>
      <c r="D10" s="55">
        <v>4</v>
      </c>
      <c r="E10" s="55">
        <v>5</v>
      </c>
    </row>
    <row r="11" spans="1:5" ht="31.5">
      <c r="A11" s="55">
        <v>1</v>
      </c>
      <c r="B11" s="71" t="s">
        <v>123</v>
      </c>
      <c r="C11" s="57" t="s">
        <v>38</v>
      </c>
      <c r="D11" s="69">
        <v>82.4</v>
      </c>
      <c r="E11" s="69">
        <v>82.4</v>
      </c>
    </row>
    <row r="12" spans="1:5" ht="31.5">
      <c r="A12" s="55">
        <v>2</v>
      </c>
      <c r="B12" s="71" t="s">
        <v>124</v>
      </c>
      <c r="C12" s="57" t="s">
        <v>39</v>
      </c>
      <c r="D12" s="69">
        <v>12</v>
      </c>
      <c r="E12" s="69">
        <v>12</v>
      </c>
    </row>
    <row r="13" spans="1:5" ht="31.5">
      <c r="A13" s="55">
        <v>3</v>
      </c>
      <c r="B13" s="71" t="s">
        <v>125</v>
      </c>
      <c r="C13" s="57" t="s">
        <v>134</v>
      </c>
      <c r="D13" s="69">
        <v>24.8</v>
      </c>
      <c r="E13" s="69">
        <v>24.8</v>
      </c>
    </row>
    <row r="14" spans="1:5" ht="24" customHeight="1">
      <c r="A14" s="55">
        <v>4</v>
      </c>
      <c r="B14" s="71" t="s">
        <v>126</v>
      </c>
      <c r="C14" s="57" t="s">
        <v>39</v>
      </c>
      <c r="D14" s="69">
        <v>0</v>
      </c>
      <c r="E14" s="69">
        <v>0</v>
      </c>
    </row>
    <row r="15" spans="1:5" ht="21.75" customHeight="1">
      <c r="A15" s="55">
        <v>5</v>
      </c>
      <c r="B15" s="71" t="s">
        <v>127</v>
      </c>
      <c r="C15" s="57" t="s">
        <v>40</v>
      </c>
      <c r="D15" s="69">
        <v>0</v>
      </c>
      <c r="E15" s="69">
        <v>0</v>
      </c>
    </row>
    <row r="16" spans="1:5" ht="32.25" customHeight="1">
      <c r="A16" s="55">
        <v>6</v>
      </c>
      <c r="B16" s="71" t="s">
        <v>135</v>
      </c>
      <c r="C16" s="57" t="s">
        <v>40</v>
      </c>
      <c r="D16" s="69">
        <v>0</v>
      </c>
      <c r="E16" s="69">
        <v>0</v>
      </c>
    </row>
    <row r="17" spans="1:6" ht="20.25" customHeight="1">
      <c r="A17" s="55">
        <v>7</v>
      </c>
      <c r="B17" s="49" t="s">
        <v>136</v>
      </c>
      <c r="C17" s="55" t="s">
        <v>24</v>
      </c>
      <c r="D17" s="69">
        <v>2650.9</v>
      </c>
      <c r="E17" s="69">
        <v>2650.9</v>
      </c>
      <c r="F17" s="70"/>
    </row>
    <row r="18" spans="1:6" ht="15.75">
      <c r="A18" s="55" t="s">
        <v>8</v>
      </c>
      <c r="B18" s="47" t="s">
        <v>137</v>
      </c>
      <c r="C18" s="55" t="s">
        <v>24</v>
      </c>
      <c r="D18" s="69">
        <v>2052.3</v>
      </c>
      <c r="E18" s="69">
        <v>2052.3</v>
      </c>
      <c r="F18" s="70"/>
    </row>
    <row r="19" spans="1:5" ht="15.75">
      <c r="A19" s="55" t="s">
        <v>9</v>
      </c>
      <c r="B19" s="47" t="s">
        <v>138</v>
      </c>
      <c r="C19" s="55" t="s">
        <v>24</v>
      </c>
      <c r="D19" s="69">
        <v>0</v>
      </c>
      <c r="E19" s="69">
        <v>0</v>
      </c>
    </row>
    <row r="20" spans="1:5" ht="15.75">
      <c r="A20" s="55" t="s">
        <v>128</v>
      </c>
      <c r="B20" s="47" t="s">
        <v>129</v>
      </c>
      <c r="C20" s="55" t="s">
        <v>24</v>
      </c>
      <c r="D20" s="69">
        <v>330.6</v>
      </c>
      <c r="E20" s="69">
        <v>330.6</v>
      </c>
    </row>
    <row r="21" spans="1:5" ht="15.75">
      <c r="A21" s="55" t="s">
        <v>130</v>
      </c>
      <c r="B21" s="47" t="s">
        <v>139</v>
      </c>
      <c r="C21" s="55" t="s">
        <v>24</v>
      </c>
      <c r="D21" s="69">
        <v>268</v>
      </c>
      <c r="E21" s="69">
        <v>268</v>
      </c>
    </row>
    <row r="22" spans="1:5" ht="15.75">
      <c r="A22" s="55" t="s">
        <v>131</v>
      </c>
      <c r="B22" s="47" t="s">
        <v>143</v>
      </c>
      <c r="C22" s="55" t="s">
        <v>24</v>
      </c>
      <c r="D22" s="69">
        <v>0</v>
      </c>
      <c r="E22" s="69">
        <v>0</v>
      </c>
    </row>
    <row r="23" spans="1:5" ht="30.75" customHeight="1">
      <c r="A23" s="55">
        <v>8</v>
      </c>
      <c r="B23" s="47" t="s">
        <v>132</v>
      </c>
      <c r="C23" s="55" t="s">
        <v>24</v>
      </c>
      <c r="D23" s="69">
        <v>0</v>
      </c>
      <c r="E23" s="69">
        <v>0</v>
      </c>
    </row>
    <row r="24" spans="1:5" ht="34.5" customHeight="1">
      <c r="A24" s="55">
        <v>9</v>
      </c>
      <c r="B24" s="47" t="s">
        <v>140</v>
      </c>
      <c r="C24" s="55" t="s">
        <v>24</v>
      </c>
      <c r="D24" s="69">
        <f>D17</f>
        <v>2650.9</v>
      </c>
      <c r="E24" s="69">
        <f>E17</f>
        <v>2650.9</v>
      </c>
    </row>
    <row r="25" spans="1:5" ht="31.5" hidden="1">
      <c r="A25" s="72">
        <v>10</v>
      </c>
      <c r="B25" s="49" t="s">
        <v>133</v>
      </c>
      <c r="C25" s="55"/>
      <c r="D25" s="69"/>
      <c r="E25" s="69"/>
    </row>
    <row r="26" spans="1:5" ht="15.75" hidden="1">
      <c r="A26" s="55"/>
      <c r="B26" s="47"/>
      <c r="C26" s="55"/>
      <c r="D26" s="69"/>
      <c r="E26" s="69"/>
    </row>
    <row r="27" spans="1:5" ht="15.75">
      <c r="A27" s="55">
        <v>10</v>
      </c>
      <c r="B27" s="50" t="s">
        <v>27</v>
      </c>
      <c r="C27" s="57" t="s">
        <v>28</v>
      </c>
      <c r="D27" s="73">
        <v>595.95</v>
      </c>
      <c r="E27" s="73">
        <f>595.95</f>
        <v>595.95</v>
      </c>
    </row>
    <row r="28" spans="1:5" ht="58.5" customHeight="1">
      <c r="A28" s="55">
        <v>11</v>
      </c>
      <c r="B28" s="71" t="s">
        <v>81</v>
      </c>
      <c r="C28" s="57"/>
      <c r="D28" s="56"/>
      <c r="E28" s="56"/>
    </row>
    <row r="29" spans="1:5" ht="15" customHeight="1" hidden="1">
      <c r="A29" s="55" t="s">
        <v>100</v>
      </c>
      <c r="B29" s="50" t="s">
        <v>90</v>
      </c>
      <c r="C29" s="57" t="s">
        <v>63</v>
      </c>
      <c r="D29" s="69"/>
      <c r="E29" s="69"/>
    </row>
    <row r="30" spans="1:5" ht="15.75" customHeight="1" hidden="1">
      <c r="A30" s="55" t="s">
        <v>89</v>
      </c>
      <c r="B30" s="50" t="s">
        <v>60</v>
      </c>
      <c r="C30" s="57" t="s">
        <v>63</v>
      </c>
      <c r="D30" s="69"/>
      <c r="E30" s="69"/>
    </row>
    <row r="31" spans="1:5" ht="15.75" customHeight="1">
      <c r="A31" s="55" t="s">
        <v>141</v>
      </c>
      <c r="B31" s="50" t="s">
        <v>112</v>
      </c>
      <c r="C31" s="57" t="s">
        <v>63</v>
      </c>
      <c r="D31" s="69">
        <v>0.22</v>
      </c>
      <c r="E31" s="69">
        <v>0.22</v>
      </c>
    </row>
    <row r="32" spans="1:5" ht="31.5" hidden="1">
      <c r="A32" s="55">
        <v>12</v>
      </c>
      <c r="B32" s="50" t="s">
        <v>142</v>
      </c>
      <c r="D32" s="56"/>
      <c r="E32" s="56"/>
    </row>
    <row r="33" spans="1:5" ht="15.75" hidden="1">
      <c r="A33" s="55" t="s">
        <v>101</v>
      </c>
      <c r="B33" s="48" t="s">
        <v>118</v>
      </c>
      <c r="C33" s="50" t="s">
        <v>64</v>
      </c>
      <c r="D33" s="69">
        <v>1.7</v>
      </c>
      <c r="E33" s="69">
        <v>1.7</v>
      </c>
    </row>
    <row r="34" spans="1:5" ht="15.75" hidden="1">
      <c r="A34" s="55" t="s">
        <v>102</v>
      </c>
      <c r="B34" s="48" t="s">
        <v>119</v>
      </c>
      <c r="C34" s="50" t="s">
        <v>64</v>
      </c>
      <c r="D34" s="69">
        <v>2.1</v>
      </c>
      <c r="E34" s="69">
        <v>2.1</v>
      </c>
    </row>
    <row r="35" spans="1:5" ht="15.75">
      <c r="A35" s="28">
        <v>12</v>
      </c>
      <c r="B35" s="29" t="s">
        <v>47</v>
      </c>
      <c r="C35" s="28" t="s">
        <v>42</v>
      </c>
      <c r="D35" s="69">
        <v>105.6</v>
      </c>
      <c r="E35" s="69">
        <v>105.6</v>
      </c>
    </row>
    <row r="36" spans="1:5" ht="31.5">
      <c r="A36" s="55">
        <v>13</v>
      </c>
      <c r="B36" s="47" t="s">
        <v>79</v>
      </c>
      <c r="C36" s="47"/>
      <c r="D36" s="56"/>
      <c r="E36" s="56"/>
    </row>
    <row r="37" spans="1:5" ht="15.75">
      <c r="A37" s="55" t="s">
        <v>82</v>
      </c>
      <c r="B37" s="47" t="s">
        <v>75</v>
      </c>
      <c r="C37" s="55" t="s">
        <v>42</v>
      </c>
      <c r="D37" s="69">
        <v>107.3</v>
      </c>
      <c r="E37" s="69">
        <v>107.3</v>
      </c>
    </row>
    <row r="38" spans="1:5" ht="15.75">
      <c r="A38" s="55" t="s">
        <v>83</v>
      </c>
      <c r="B38" s="47" t="s">
        <v>120</v>
      </c>
      <c r="C38" s="55" t="s">
        <v>42</v>
      </c>
      <c r="D38" s="69">
        <v>104.6</v>
      </c>
      <c r="E38" s="69">
        <v>104.6</v>
      </c>
    </row>
    <row r="39" spans="1:5" ht="15.75" hidden="1">
      <c r="A39" s="55" t="s">
        <v>103</v>
      </c>
      <c r="B39" s="47" t="s">
        <v>121</v>
      </c>
      <c r="C39" s="55" t="s">
        <v>42</v>
      </c>
      <c r="D39" s="56"/>
      <c r="E39" s="69">
        <v>105.4</v>
      </c>
    </row>
    <row r="40" spans="1:5" ht="15.75">
      <c r="A40" s="55" t="s">
        <v>84</v>
      </c>
      <c r="B40" s="47" t="s">
        <v>76</v>
      </c>
      <c r="C40" s="55" t="s">
        <v>42</v>
      </c>
      <c r="D40" s="69">
        <v>103</v>
      </c>
      <c r="E40" s="69">
        <v>103</v>
      </c>
    </row>
    <row r="41" spans="1:5" ht="15.75" hidden="1">
      <c r="A41" s="47" t="s">
        <v>104</v>
      </c>
      <c r="B41" s="47" t="s">
        <v>77</v>
      </c>
      <c r="C41" s="55" t="s">
        <v>42</v>
      </c>
      <c r="D41" s="63"/>
      <c r="E41" s="69">
        <v>99.8</v>
      </c>
    </row>
  </sheetData>
  <sheetProtection/>
  <mergeCells count="11">
    <mergeCell ref="D7:E7"/>
    <mergeCell ref="D8:D9"/>
    <mergeCell ref="E8:E9"/>
    <mergeCell ref="C2:E2"/>
    <mergeCell ref="A3:E3"/>
    <mergeCell ref="A4:E4"/>
    <mergeCell ref="B5:E5"/>
    <mergeCell ref="B6:E6"/>
    <mergeCell ref="A7:A9"/>
    <mergeCell ref="B7:B9"/>
    <mergeCell ref="C7:C9"/>
  </mergeCells>
  <printOptions/>
  <pageMargins left="1.1811023622047245" right="0.5905511811023623" top="0.7874015748031497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"/>
  <sheetViews>
    <sheetView view="pageBreakPreview" zoomScaleSheetLayoutView="100" workbookViewId="0" topLeftCell="A2">
      <selection activeCell="F21" sqref="F21"/>
    </sheetView>
  </sheetViews>
  <sheetFormatPr defaultColWidth="9.140625" defaultRowHeight="12.75"/>
  <cols>
    <col min="1" max="1" width="8.28125" style="16" customWidth="1"/>
    <col min="2" max="2" width="31.421875" style="16" customWidth="1"/>
    <col min="3" max="3" width="14.421875" style="17" customWidth="1"/>
    <col min="4" max="4" width="12.00390625" style="17" customWidth="1"/>
    <col min="5" max="5" width="13.140625" style="16" customWidth="1"/>
    <col min="6" max="6" width="9.140625" style="16" customWidth="1"/>
    <col min="7" max="7" width="22.00390625" style="16" customWidth="1"/>
    <col min="8" max="16384" width="9.140625" style="16" customWidth="1"/>
  </cols>
  <sheetData>
    <row r="1" ht="15.75" hidden="1"/>
    <row r="2" spans="1:5" ht="53.25" customHeight="1">
      <c r="A2" s="51"/>
      <c r="B2" s="51"/>
      <c r="C2" s="100" t="s">
        <v>146</v>
      </c>
      <c r="D2" s="100"/>
      <c r="E2" s="100"/>
    </row>
    <row r="3" spans="1:4" ht="33" customHeight="1">
      <c r="A3" s="18"/>
      <c r="B3" s="18"/>
      <c r="C3" s="19"/>
      <c r="D3" s="19"/>
    </row>
    <row r="4" spans="1:7" ht="21" customHeight="1">
      <c r="A4" s="89" t="s">
        <v>108</v>
      </c>
      <c r="B4" s="89"/>
      <c r="C4" s="89"/>
      <c r="D4" s="89"/>
      <c r="E4" s="89"/>
      <c r="G4" s="41"/>
    </row>
    <row r="5" spans="1:7" ht="21" customHeight="1">
      <c r="A5" s="89" t="s">
        <v>147</v>
      </c>
      <c r="B5" s="89"/>
      <c r="C5" s="89"/>
      <c r="D5" s="89"/>
      <c r="E5" s="89"/>
      <c r="G5" s="41"/>
    </row>
    <row r="6" spans="1:7" ht="18" customHeight="1">
      <c r="A6" s="90" t="s">
        <v>148</v>
      </c>
      <c r="B6" s="90"/>
      <c r="C6" s="90"/>
      <c r="D6" s="90"/>
      <c r="E6" s="90"/>
      <c r="G6" s="41"/>
    </row>
    <row r="7" spans="1:5" ht="17.25" customHeight="1">
      <c r="A7" s="74"/>
      <c r="B7" s="94" t="s">
        <v>149</v>
      </c>
      <c r="C7" s="94"/>
      <c r="D7" s="94"/>
      <c r="E7" s="94"/>
    </row>
    <row r="8" ht="24" customHeight="1">
      <c r="E8" s="20" t="s">
        <v>16</v>
      </c>
    </row>
    <row r="9" spans="1:5" ht="17.25" customHeight="1">
      <c r="A9" s="99" t="s">
        <v>17</v>
      </c>
      <c r="B9" s="99" t="s">
        <v>0</v>
      </c>
      <c r="C9" s="99" t="s">
        <v>65</v>
      </c>
      <c r="D9" s="99"/>
      <c r="E9" s="99"/>
    </row>
    <row r="10" spans="1:5" ht="67.5" customHeight="1">
      <c r="A10" s="99"/>
      <c r="B10" s="99"/>
      <c r="C10" s="21" t="s">
        <v>52</v>
      </c>
      <c r="D10" s="21" t="s">
        <v>14</v>
      </c>
      <c r="E10" s="22" t="s">
        <v>15</v>
      </c>
    </row>
    <row r="11" spans="1:5" ht="15.75">
      <c r="A11" s="22">
        <v>1</v>
      </c>
      <c r="B11" s="22">
        <v>2</v>
      </c>
      <c r="C11" s="23">
        <v>3</v>
      </c>
      <c r="D11" s="23">
        <v>4</v>
      </c>
      <c r="E11" s="23">
        <v>5</v>
      </c>
    </row>
    <row r="12" spans="1:5" ht="15.75">
      <c r="A12" s="24">
        <v>1</v>
      </c>
      <c r="B12" s="25" t="s">
        <v>4</v>
      </c>
      <c r="C12" s="64">
        <v>50950.75</v>
      </c>
      <c r="D12" s="64">
        <v>50950.75</v>
      </c>
      <c r="E12" s="64">
        <f>C12-D12</f>
        <v>0</v>
      </c>
    </row>
    <row r="13" spans="1:5" ht="15.75">
      <c r="A13" s="27">
        <v>2</v>
      </c>
      <c r="B13" s="26" t="s">
        <v>5</v>
      </c>
      <c r="C13" s="65">
        <v>9410.81</v>
      </c>
      <c r="D13" s="65">
        <v>9410.81</v>
      </c>
      <c r="E13" s="64">
        <f aca="true" t="shared" si="0" ref="E13:E19">C13-D13</f>
        <v>0</v>
      </c>
    </row>
    <row r="14" spans="1:5" ht="16.5" customHeight="1">
      <c r="A14" s="27">
        <v>3</v>
      </c>
      <c r="B14" s="26" t="s">
        <v>53</v>
      </c>
      <c r="C14" s="65">
        <v>8597.95</v>
      </c>
      <c r="D14" s="65">
        <v>8597.95</v>
      </c>
      <c r="E14" s="64">
        <f t="shared" si="0"/>
        <v>0</v>
      </c>
    </row>
    <row r="15" spans="1:5" ht="31.5">
      <c r="A15" s="27">
        <v>4</v>
      </c>
      <c r="B15" s="25" t="s">
        <v>6</v>
      </c>
      <c r="C15" s="65">
        <v>0</v>
      </c>
      <c r="D15" s="65">
        <v>0</v>
      </c>
      <c r="E15" s="79">
        <f t="shared" si="0"/>
        <v>0</v>
      </c>
    </row>
    <row r="16" spans="1:5" ht="47.25">
      <c r="A16" s="27">
        <v>5</v>
      </c>
      <c r="B16" s="25" t="s">
        <v>54</v>
      </c>
      <c r="C16" s="65">
        <v>319.7</v>
      </c>
      <c r="D16" s="65">
        <v>319.7</v>
      </c>
      <c r="E16" s="79">
        <f t="shared" si="0"/>
        <v>0</v>
      </c>
    </row>
    <row r="17" spans="1:5" ht="47.25">
      <c r="A17" s="27">
        <v>6</v>
      </c>
      <c r="B17" s="25" t="s">
        <v>66</v>
      </c>
      <c r="C17" s="65">
        <v>8208.6</v>
      </c>
      <c r="D17" s="65">
        <v>8208.6</v>
      </c>
      <c r="E17" s="79">
        <f t="shared" si="0"/>
        <v>0</v>
      </c>
    </row>
    <row r="18" spans="1:5" ht="31.5">
      <c r="A18" s="27">
        <v>7</v>
      </c>
      <c r="B18" s="25" t="s">
        <v>67</v>
      </c>
      <c r="C18" s="65">
        <v>762.41</v>
      </c>
      <c r="D18" s="65">
        <v>762.41</v>
      </c>
      <c r="E18" s="79">
        <f t="shared" si="0"/>
        <v>0</v>
      </c>
    </row>
    <row r="19" spans="1:5" ht="15.75">
      <c r="A19" s="46">
        <v>8</v>
      </c>
      <c r="B19" s="25" t="s">
        <v>55</v>
      </c>
      <c r="C19" s="65">
        <f>SUM(C12:C18)+0.01</f>
        <v>78250.23</v>
      </c>
      <c r="D19" s="65">
        <f>SUM(D12:D18)+0.01</f>
        <v>78250.23</v>
      </c>
      <c r="E19" s="64">
        <f t="shared" si="0"/>
        <v>0</v>
      </c>
    </row>
    <row r="20" spans="4:5" ht="15.75">
      <c r="D20" s="77"/>
      <c r="E20" s="76"/>
    </row>
  </sheetData>
  <sheetProtection/>
  <mergeCells count="8">
    <mergeCell ref="A9:A10"/>
    <mergeCell ref="B9:B10"/>
    <mergeCell ref="C9:E9"/>
    <mergeCell ref="A4:E4"/>
    <mergeCell ref="C2:E2"/>
    <mergeCell ref="B7:E7"/>
    <mergeCell ref="A5:E5"/>
    <mergeCell ref="A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2">
      <selection activeCell="G16" sqref="G16"/>
    </sheetView>
  </sheetViews>
  <sheetFormatPr defaultColWidth="9.140625" defaultRowHeight="12.75"/>
  <cols>
    <col min="1" max="1" width="8.28125" style="16" customWidth="1"/>
    <col min="2" max="2" width="31.421875" style="16" customWidth="1"/>
    <col min="3" max="3" width="14.421875" style="17" customWidth="1"/>
    <col min="4" max="4" width="12.00390625" style="17" customWidth="1"/>
    <col min="5" max="5" width="13.140625" style="16" customWidth="1"/>
    <col min="6" max="6" width="9.140625" style="16" customWidth="1"/>
    <col min="7" max="7" width="22.00390625" style="16" customWidth="1"/>
    <col min="8" max="16384" width="9.140625" style="16" customWidth="1"/>
  </cols>
  <sheetData>
    <row r="1" ht="15.75" hidden="1"/>
    <row r="2" spans="1:5" ht="53.25" customHeight="1">
      <c r="A2" s="51"/>
      <c r="B2" s="51"/>
      <c r="C2" s="100" t="s">
        <v>146</v>
      </c>
      <c r="D2" s="100"/>
      <c r="E2" s="100"/>
    </row>
    <row r="3" spans="1:4" ht="33" customHeight="1">
      <c r="A3" s="18"/>
      <c r="B3" s="18"/>
      <c r="C3" s="19"/>
      <c r="D3" s="19"/>
    </row>
    <row r="4" spans="1:7" ht="21" customHeight="1">
      <c r="A4" s="89" t="s">
        <v>108</v>
      </c>
      <c r="B4" s="89"/>
      <c r="C4" s="89"/>
      <c r="D4" s="89"/>
      <c r="E4" s="89"/>
      <c r="G4" s="41"/>
    </row>
    <row r="5" spans="1:7" ht="21" customHeight="1">
      <c r="A5" s="89" t="s">
        <v>150</v>
      </c>
      <c r="B5" s="89"/>
      <c r="C5" s="89"/>
      <c r="D5" s="89"/>
      <c r="E5" s="89"/>
      <c r="G5" s="41"/>
    </row>
    <row r="6" spans="1:7" ht="18" customHeight="1">
      <c r="A6" s="90" t="s">
        <v>148</v>
      </c>
      <c r="B6" s="90"/>
      <c r="C6" s="90"/>
      <c r="D6" s="90"/>
      <c r="E6" s="90"/>
      <c r="G6" s="41"/>
    </row>
    <row r="7" spans="1:5" ht="17.25" customHeight="1">
      <c r="A7" s="74"/>
      <c r="B7" s="94" t="s">
        <v>149</v>
      </c>
      <c r="C7" s="94"/>
      <c r="D7" s="94"/>
      <c r="E7" s="94"/>
    </row>
    <row r="8" ht="24" customHeight="1">
      <c r="E8" s="20" t="s">
        <v>16</v>
      </c>
    </row>
    <row r="9" spans="1:5" ht="17.25" customHeight="1">
      <c r="A9" s="99" t="s">
        <v>17</v>
      </c>
      <c r="B9" s="99" t="s">
        <v>0</v>
      </c>
      <c r="C9" s="99" t="s">
        <v>65</v>
      </c>
      <c r="D9" s="99"/>
      <c r="E9" s="99"/>
    </row>
    <row r="10" spans="1:5" ht="67.5" customHeight="1">
      <c r="A10" s="99"/>
      <c r="B10" s="99"/>
      <c r="C10" s="21" t="s">
        <v>52</v>
      </c>
      <c r="D10" s="21" t="s">
        <v>14</v>
      </c>
      <c r="E10" s="22" t="s">
        <v>15</v>
      </c>
    </row>
    <row r="11" spans="1:5" ht="15.75">
      <c r="A11" s="22">
        <v>1</v>
      </c>
      <c r="B11" s="22">
        <v>2</v>
      </c>
      <c r="C11" s="23">
        <v>3</v>
      </c>
      <c r="D11" s="23">
        <v>4</v>
      </c>
      <c r="E11" s="23">
        <v>5</v>
      </c>
    </row>
    <row r="12" spans="1:5" ht="15.75">
      <c r="A12" s="24">
        <v>1</v>
      </c>
      <c r="B12" s="25" t="s">
        <v>4</v>
      </c>
      <c r="C12" s="64">
        <v>57587.2</v>
      </c>
      <c r="D12" s="64">
        <v>57587.2</v>
      </c>
      <c r="E12" s="64">
        <f>C12-D12</f>
        <v>0</v>
      </c>
    </row>
    <row r="13" spans="1:5" ht="15.75">
      <c r="A13" s="27">
        <v>2</v>
      </c>
      <c r="B13" s="26" t="s">
        <v>5</v>
      </c>
      <c r="C13" s="65">
        <v>14663.43</v>
      </c>
      <c r="D13" s="65">
        <v>14663.43</v>
      </c>
      <c r="E13" s="64">
        <f aca="true" t="shared" si="0" ref="E13:E19">C13-D13</f>
        <v>0</v>
      </c>
    </row>
    <row r="14" spans="1:5" ht="16.5" customHeight="1">
      <c r="A14" s="27">
        <v>3</v>
      </c>
      <c r="B14" s="26" t="s">
        <v>53</v>
      </c>
      <c r="C14" s="78">
        <v>6272.72</v>
      </c>
      <c r="D14" s="78">
        <v>6272.72</v>
      </c>
      <c r="E14" s="64">
        <f t="shared" si="0"/>
        <v>0</v>
      </c>
    </row>
    <row r="15" spans="1:5" ht="31.5">
      <c r="A15" s="27">
        <v>4</v>
      </c>
      <c r="B15" s="25" t="s">
        <v>6</v>
      </c>
      <c r="C15" s="65">
        <v>0</v>
      </c>
      <c r="D15" s="65">
        <v>0</v>
      </c>
      <c r="E15" s="64">
        <f t="shared" si="0"/>
        <v>0</v>
      </c>
    </row>
    <row r="16" spans="1:5" ht="47.25">
      <c r="A16" s="27">
        <v>5</v>
      </c>
      <c r="B16" s="25" t="s">
        <v>54</v>
      </c>
      <c r="C16" s="65">
        <v>30.4</v>
      </c>
      <c r="D16" s="65">
        <v>30.4</v>
      </c>
      <c r="E16" s="64">
        <f t="shared" si="0"/>
        <v>0</v>
      </c>
    </row>
    <row r="17" spans="1:5" ht="47.25">
      <c r="A17" s="27">
        <v>6</v>
      </c>
      <c r="B17" s="25" t="s">
        <v>66</v>
      </c>
      <c r="C17" s="65">
        <v>1440.68</v>
      </c>
      <c r="D17" s="65">
        <v>1440.68</v>
      </c>
      <c r="E17" s="64">
        <f t="shared" si="0"/>
        <v>0</v>
      </c>
    </row>
    <row r="18" spans="1:5" ht="31.5">
      <c r="A18" s="27">
        <v>7</v>
      </c>
      <c r="B18" s="25" t="s">
        <v>67</v>
      </c>
      <c r="C18" s="65">
        <v>154.69</v>
      </c>
      <c r="D18" s="65">
        <v>154.69</v>
      </c>
      <c r="E18" s="64">
        <f t="shared" si="0"/>
        <v>0</v>
      </c>
    </row>
    <row r="19" spans="1:5" ht="15.75">
      <c r="A19" s="46">
        <v>8</v>
      </c>
      <c r="B19" s="25" t="s">
        <v>55</v>
      </c>
      <c r="C19" s="65">
        <f>SUM(C12:C18)</f>
        <v>80149.12</v>
      </c>
      <c r="D19" s="65">
        <f>SUM(D12:D18)</f>
        <v>80149.12</v>
      </c>
      <c r="E19" s="64">
        <f t="shared" si="0"/>
        <v>0</v>
      </c>
    </row>
    <row r="20" ht="15.75">
      <c r="E20" s="76"/>
    </row>
  </sheetData>
  <sheetProtection/>
  <mergeCells count="8">
    <mergeCell ref="C2:E2"/>
    <mergeCell ref="A4:E4"/>
    <mergeCell ref="A5:E5"/>
    <mergeCell ref="A6:E6"/>
    <mergeCell ref="B7:E7"/>
    <mergeCell ref="A9:A10"/>
    <mergeCell ref="B9:B10"/>
    <mergeCell ref="C9:E9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4"/>
      <c r="B1" s="4"/>
      <c r="C1" s="4"/>
      <c r="D1" s="4"/>
    </row>
    <row r="2" spans="1:5" ht="45" customHeight="1">
      <c r="A2" s="53"/>
      <c r="B2" s="53"/>
      <c r="C2" s="101" t="s">
        <v>152</v>
      </c>
      <c r="D2" s="101"/>
      <c r="E2" s="101"/>
    </row>
    <row r="3" spans="1:5" ht="18.75">
      <c r="A3" s="5"/>
      <c r="B3" s="5"/>
      <c r="C3" s="5"/>
      <c r="D3" s="5"/>
      <c r="E3" s="6"/>
    </row>
    <row r="4" spans="1:5" ht="51.75" customHeight="1">
      <c r="A4" s="102" t="s">
        <v>109</v>
      </c>
      <c r="B4" s="102"/>
      <c r="C4" s="102"/>
      <c r="D4" s="102"/>
      <c r="E4" s="102"/>
    </row>
    <row r="5" spans="1:8" ht="18.75" customHeight="1">
      <c r="A5" s="90" t="s">
        <v>151</v>
      </c>
      <c r="B5" s="90"/>
      <c r="C5" s="90"/>
      <c r="D5" s="90"/>
      <c r="E5" s="90"/>
      <c r="F5" s="41"/>
      <c r="G5" s="11"/>
      <c r="H5" s="11"/>
    </row>
    <row r="6" spans="1:8" ht="28.5" customHeight="1">
      <c r="A6" s="12"/>
      <c r="B6" s="106" t="s">
        <v>110</v>
      </c>
      <c r="C6" s="106"/>
      <c r="D6" s="106"/>
      <c r="E6" s="66" t="s">
        <v>16</v>
      </c>
      <c r="F6" s="11"/>
      <c r="G6" s="11"/>
      <c r="H6" s="11"/>
    </row>
    <row r="7" spans="1:5" ht="19.5" customHeight="1">
      <c r="A7" s="103" t="s">
        <v>17</v>
      </c>
      <c r="B7" s="103" t="s">
        <v>18</v>
      </c>
      <c r="C7" s="105" t="s">
        <v>68</v>
      </c>
      <c r="D7" s="105"/>
      <c r="E7" s="105"/>
    </row>
    <row r="8" spans="1:5" ht="63.75" customHeight="1">
      <c r="A8" s="104"/>
      <c r="B8" s="104"/>
      <c r="C8" s="7" t="s">
        <v>19</v>
      </c>
      <c r="D8" s="7" t="s">
        <v>14</v>
      </c>
      <c r="E8" s="61" t="s">
        <v>15</v>
      </c>
    </row>
    <row r="9" spans="1:5" s="8" customFormat="1" ht="15.7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94.5">
      <c r="A10" s="7">
        <v>1</v>
      </c>
      <c r="B10" s="1" t="s">
        <v>20</v>
      </c>
      <c r="C10" s="9">
        <v>0</v>
      </c>
      <c r="D10" s="9">
        <v>0</v>
      </c>
      <c r="E10" s="9">
        <f aca="true" t="shared" si="0" ref="E10:E15">+C10-D10</f>
        <v>0</v>
      </c>
    </row>
    <row r="11" spans="1:5" ht="21" customHeight="1">
      <c r="A11" s="7">
        <v>2</v>
      </c>
      <c r="B11" s="3" t="s">
        <v>11</v>
      </c>
      <c r="C11" s="2">
        <v>0</v>
      </c>
      <c r="D11" s="2">
        <v>0</v>
      </c>
      <c r="E11" s="9">
        <f t="shared" si="0"/>
        <v>0</v>
      </c>
    </row>
    <row r="12" spans="1:5" ht="17.25" customHeight="1">
      <c r="A12" s="7">
        <v>3</v>
      </c>
      <c r="B12" s="3" t="s">
        <v>12</v>
      </c>
      <c r="C12" s="2">
        <v>0</v>
      </c>
      <c r="D12" s="2">
        <v>0</v>
      </c>
      <c r="E12" s="9">
        <f t="shared" si="0"/>
        <v>0</v>
      </c>
    </row>
    <row r="13" spans="1:5" ht="18.75" customHeight="1">
      <c r="A13" s="7">
        <v>4</v>
      </c>
      <c r="B13" s="10" t="s">
        <v>13</v>
      </c>
      <c r="C13" s="9">
        <v>0</v>
      </c>
      <c r="D13" s="9">
        <v>0</v>
      </c>
      <c r="E13" s="9">
        <f t="shared" si="0"/>
        <v>0</v>
      </c>
    </row>
    <row r="14" spans="1:5" ht="20.25" customHeight="1">
      <c r="A14" s="7">
        <v>5</v>
      </c>
      <c r="B14" s="10" t="s">
        <v>21</v>
      </c>
      <c r="C14" s="9">
        <v>0</v>
      </c>
      <c r="D14" s="9">
        <v>0</v>
      </c>
      <c r="E14" s="9">
        <f t="shared" si="0"/>
        <v>0</v>
      </c>
    </row>
    <row r="15" spans="1:5" ht="20.25" customHeight="1">
      <c r="A15" s="7">
        <v>6</v>
      </c>
      <c r="B15" s="10" t="s">
        <v>69</v>
      </c>
      <c r="C15" s="9">
        <v>0</v>
      </c>
      <c r="D15" s="9">
        <v>0</v>
      </c>
      <c r="E15" s="9">
        <f t="shared" si="0"/>
        <v>0</v>
      </c>
    </row>
    <row r="16" spans="1:5" ht="20.25" customHeight="1">
      <c r="A16" s="7">
        <v>7</v>
      </c>
      <c r="B16" s="1" t="s">
        <v>10</v>
      </c>
      <c r="C16" s="9">
        <f>C12+C14</f>
        <v>0</v>
      </c>
      <c r="D16" s="9">
        <f>D15</f>
        <v>0</v>
      </c>
      <c r="E16" s="9">
        <f>SUM(E10:E15)</f>
        <v>0</v>
      </c>
    </row>
  </sheetData>
  <sheetProtection/>
  <mergeCells count="7">
    <mergeCell ref="C2:E2"/>
    <mergeCell ref="A4:E4"/>
    <mergeCell ref="A7:A8"/>
    <mergeCell ref="B7:B8"/>
    <mergeCell ref="A5:E5"/>
    <mergeCell ref="C7:E7"/>
    <mergeCell ref="B6:D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4"/>
      <c r="B1" s="4"/>
      <c r="C1" s="4"/>
      <c r="D1" s="4"/>
    </row>
    <row r="2" spans="1:5" ht="45" customHeight="1">
      <c r="A2" s="53"/>
      <c r="B2" s="53"/>
      <c r="C2" s="101" t="s">
        <v>152</v>
      </c>
      <c r="D2" s="101"/>
      <c r="E2" s="101"/>
    </row>
    <row r="3" spans="1:5" ht="18.75">
      <c r="A3" s="5"/>
      <c r="B3" s="5"/>
      <c r="C3" s="5"/>
      <c r="D3" s="5"/>
      <c r="E3" s="6"/>
    </row>
    <row r="4" spans="1:5" ht="51.75" customHeight="1">
      <c r="A4" s="102" t="s">
        <v>109</v>
      </c>
      <c r="B4" s="102"/>
      <c r="C4" s="102"/>
      <c r="D4" s="102"/>
      <c r="E4" s="102"/>
    </row>
    <row r="5" spans="1:8" ht="18.75" customHeight="1">
      <c r="A5" s="90" t="s">
        <v>151</v>
      </c>
      <c r="B5" s="90"/>
      <c r="C5" s="90"/>
      <c r="D5" s="90"/>
      <c r="E5" s="90"/>
      <c r="F5" s="41"/>
      <c r="G5" s="11"/>
      <c r="H5" s="11"/>
    </row>
    <row r="6" spans="1:8" ht="28.5" customHeight="1">
      <c r="A6" s="12"/>
      <c r="B6" s="106" t="s">
        <v>111</v>
      </c>
      <c r="C6" s="106"/>
      <c r="D6" s="106"/>
      <c r="E6" s="66" t="s">
        <v>16</v>
      </c>
      <c r="F6" s="11"/>
      <c r="G6" s="11"/>
      <c r="H6" s="11"/>
    </row>
    <row r="7" spans="1:5" ht="19.5" customHeight="1">
      <c r="A7" s="103" t="s">
        <v>17</v>
      </c>
      <c r="B7" s="103" t="s">
        <v>18</v>
      </c>
      <c r="C7" s="105" t="s">
        <v>68</v>
      </c>
      <c r="D7" s="105"/>
      <c r="E7" s="105"/>
    </row>
    <row r="8" spans="1:5" ht="63.75" customHeight="1">
      <c r="A8" s="104"/>
      <c r="B8" s="104"/>
      <c r="C8" s="7" t="s">
        <v>19</v>
      </c>
      <c r="D8" s="7" t="s">
        <v>14</v>
      </c>
      <c r="E8" s="61" t="s">
        <v>15</v>
      </c>
    </row>
    <row r="9" spans="1:5" s="8" customFormat="1" ht="15.7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94.5">
      <c r="A10" s="7">
        <v>1</v>
      </c>
      <c r="B10" s="1" t="s">
        <v>20</v>
      </c>
      <c r="C10" s="9">
        <v>0</v>
      </c>
      <c r="D10" s="9">
        <v>0</v>
      </c>
      <c r="E10" s="9">
        <f aca="true" t="shared" si="0" ref="E10:E15">+C10-D10</f>
        <v>0</v>
      </c>
    </row>
    <row r="11" spans="1:5" ht="21" customHeight="1">
      <c r="A11" s="7">
        <v>2</v>
      </c>
      <c r="B11" s="3" t="s">
        <v>11</v>
      </c>
      <c r="C11" s="2">
        <v>0</v>
      </c>
      <c r="D11" s="2">
        <v>0</v>
      </c>
      <c r="E11" s="9">
        <f t="shared" si="0"/>
        <v>0</v>
      </c>
    </row>
    <row r="12" spans="1:5" ht="17.25" customHeight="1">
      <c r="A12" s="7">
        <v>3</v>
      </c>
      <c r="B12" s="3" t="s">
        <v>12</v>
      </c>
      <c r="C12" s="2">
        <v>0</v>
      </c>
      <c r="D12" s="2">
        <v>0</v>
      </c>
      <c r="E12" s="9">
        <f t="shared" si="0"/>
        <v>0</v>
      </c>
    </row>
    <row r="13" spans="1:5" ht="18.75" customHeight="1">
      <c r="A13" s="7">
        <v>4</v>
      </c>
      <c r="B13" s="10" t="s">
        <v>13</v>
      </c>
      <c r="C13" s="9">
        <v>0</v>
      </c>
      <c r="D13" s="9">
        <v>0</v>
      </c>
      <c r="E13" s="9">
        <f t="shared" si="0"/>
        <v>0</v>
      </c>
    </row>
    <row r="14" spans="1:5" ht="20.25" customHeight="1">
      <c r="A14" s="7">
        <v>5</v>
      </c>
      <c r="B14" s="10" t="s">
        <v>21</v>
      </c>
      <c r="C14" s="9">
        <v>0</v>
      </c>
      <c r="D14" s="9">
        <v>0</v>
      </c>
      <c r="E14" s="9">
        <f t="shared" si="0"/>
        <v>0</v>
      </c>
    </row>
    <row r="15" spans="1:5" ht="20.25" customHeight="1">
      <c r="A15" s="7">
        <v>6</v>
      </c>
      <c r="B15" s="10" t="s">
        <v>69</v>
      </c>
      <c r="C15" s="9">
        <v>0</v>
      </c>
      <c r="D15" s="9">
        <v>0</v>
      </c>
      <c r="E15" s="9">
        <f t="shared" si="0"/>
        <v>0</v>
      </c>
    </row>
    <row r="16" spans="1:5" ht="20.25" customHeight="1">
      <c r="A16" s="7">
        <v>7</v>
      </c>
      <c r="B16" s="1" t="s">
        <v>10</v>
      </c>
      <c r="C16" s="9">
        <f>C12+C15</f>
        <v>0</v>
      </c>
      <c r="D16" s="9">
        <f>D15</f>
        <v>0</v>
      </c>
      <c r="E16" s="9">
        <f>SUM(E10:E15)</f>
        <v>0</v>
      </c>
    </row>
  </sheetData>
  <sheetProtection/>
  <mergeCells count="7">
    <mergeCell ref="C2:E2"/>
    <mergeCell ref="A4:E4"/>
    <mergeCell ref="A5:E5"/>
    <mergeCell ref="B6:D6"/>
    <mergeCell ref="A7:A8"/>
    <mergeCell ref="B7:B8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4" sqref="B4:E4"/>
    </sheetView>
  </sheetViews>
  <sheetFormatPr defaultColWidth="9.140625" defaultRowHeight="12.75" outlineLevelCol="1"/>
  <cols>
    <col min="1" max="1" width="7.421875" style="30" customWidth="1"/>
    <col min="2" max="2" width="35.421875" style="30" customWidth="1"/>
    <col min="3" max="3" width="13.28125" style="30" customWidth="1"/>
    <col min="4" max="4" width="14.140625" style="30" customWidth="1" outlineLevel="1"/>
    <col min="5" max="5" width="14.140625" style="30" customWidth="1"/>
    <col min="6" max="6" width="27.421875" style="30" customWidth="1"/>
    <col min="7" max="16384" width="9.140625" style="30" customWidth="1"/>
  </cols>
  <sheetData>
    <row r="1" spans="2:5" ht="57.75" customHeight="1">
      <c r="B1" s="31"/>
      <c r="C1" s="107" t="s">
        <v>153</v>
      </c>
      <c r="D1" s="107"/>
      <c r="E1" s="107"/>
    </row>
    <row r="2" spans="1:6" ht="18.75">
      <c r="A2" s="32"/>
      <c r="B2" s="33"/>
      <c r="C2" s="32"/>
      <c r="D2" s="32"/>
      <c r="E2" s="32"/>
      <c r="F2" s="41"/>
    </row>
    <row r="3" spans="1:6" ht="38.25" customHeight="1">
      <c r="A3" s="108" t="s">
        <v>156</v>
      </c>
      <c r="B3" s="108"/>
      <c r="C3" s="108"/>
      <c r="D3" s="108"/>
      <c r="E3" s="108"/>
      <c r="F3" s="40"/>
    </row>
    <row r="4" spans="1:6" ht="19.5" customHeight="1">
      <c r="A4" s="62"/>
      <c r="B4" s="94" t="s">
        <v>149</v>
      </c>
      <c r="C4" s="94"/>
      <c r="D4" s="94"/>
      <c r="E4" s="94"/>
      <c r="F4" s="40"/>
    </row>
    <row r="5" spans="2:5" ht="20.25" customHeight="1">
      <c r="B5" s="91" t="s">
        <v>107</v>
      </c>
      <c r="C5" s="91"/>
      <c r="D5" s="91"/>
      <c r="E5" s="91"/>
    </row>
    <row r="6" spans="1:5" ht="24.75" customHeight="1">
      <c r="A6" s="109" t="s">
        <v>17</v>
      </c>
      <c r="B6" s="109" t="s">
        <v>22</v>
      </c>
      <c r="C6" s="109" t="s">
        <v>23</v>
      </c>
      <c r="D6" s="109" t="s">
        <v>105</v>
      </c>
      <c r="E6" s="109" t="s">
        <v>106</v>
      </c>
    </row>
    <row r="7" spans="1:5" ht="47.25" customHeight="1">
      <c r="A7" s="109"/>
      <c r="B7" s="109"/>
      <c r="C7" s="109"/>
      <c r="D7" s="109"/>
      <c r="E7" s="109"/>
    </row>
    <row r="8" spans="1:5" ht="18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</row>
    <row r="9" spans="1:6" ht="31.5">
      <c r="A9" s="34">
        <v>1</v>
      </c>
      <c r="B9" s="35" t="s">
        <v>41</v>
      </c>
      <c r="C9" s="34" t="s">
        <v>42</v>
      </c>
      <c r="D9" s="34">
        <v>29.85</v>
      </c>
      <c r="E9" s="34">
        <v>27.52</v>
      </c>
      <c r="F9" s="40"/>
    </row>
    <row r="10" spans="1:5" ht="15.75">
      <c r="A10" s="34">
        <f>A9+1</f>
        <v>2</v>
      </c>
      <c r="B10" s="36" t="s">
        <v>43</v>
      </c>
      <c r="C10" s="34" t="s">
        <v>42</v>
      </c>
      <c r="D10" s="37">
        <v>23.6</v>
      </c>
      <c r="E10" s="37">
        <v>19.18</v>
      </c>
    </row>
    <row r="11" spans="1:5" ht="47.25">
      <c r="A11" s="34">
        <f>A10+1</f>
        <v>3</v>
      </c>
      <c r="B11" s="36" t="s">
        <v>56</v>
      </c>
      <c r="C11" s="34" t="s">
        <v>44</v>
      </c>
      <c r="D11" s="38">
        <v>25497</v>
      </c>
      <c r="E11" s="34">
        <v>25497</v>
      </c>
    </row>
    <row r="12" spans="1:5" ht="31.5">
      <c r="A12" s="34">
        <f>A11+1</f>
        <v>4</v>
      </c>
      <c r="B12" s="36" t="s">
        <v>45</v>
      </c>
      <c r="C12" s="34" t="s">
        <v>46</v>
      </c>
      <c r="D12" s="39">
        <v>8784</v>
      </c>
      <c r="E12" s="34">
        <v>8760</v>
      </c>
    </row>
    <row r="13" spans="1:5" ht="15.75">
      <c r="A13" s="34">
        <f>A12+1</f>
        <v>5</v>
      </c>
      <c r="B13" s="35" t="s">
        <v>57</v>
      </c>
      <c r="C13" s="34"/>
      <c r="D13" s="34"/>
      <c r="E13" s="34"/>
    </row>
    <row r="14" spans="1:5" ht="15.75">
      <c r="A14" s="34" t="s">
        <v>85</v>
      </c>
      <c r="B14" s="36" t="s">
        <v>59</v>
      </c>
      <c r="C14" s="34" t="s">
        <v>58</v>
      </c>
      <c r="D14" s="34">
        <v>0.06</v>
      </c>
      <c r="E14" s="37">
        <f>'прил 1 вода'!E37</f>
        <v>0</v>
      </c>
    </row>
    <row r="15" spans="1:5" ht="15.75" hidden="1">
      <c r="A15" s="34" t="s">
        <v>86</v>
      </c>
      <c r="B15" s="36" t="s">
        <v>60</v>
      </c>
      <c r="C15" s="34" t="s">
        <v>58</v>
      </c>
      <c r="D15" s="34"/>
      <c r="E15" s="34"/>
    </row>
    <row r="16" spans="1:5" ht="15.75" customHeight="1">
      <c r="A16" s="52" t="s">
        <v>86</v>
      </c>
      <c r="B16" s="36" t="s">
        <v>61</v>
      </c>
      <c r="C16" s="34" t="s">
        <v>58</v>
      </c>
      <c r="D16" s="34">
        <v>0.84</v>
      </c>
      <c r="E16" s="34">
        <v>0.87</v>
      </c>
    </row>
    <row r="17" spans="1:5" ht="15.75" customHeight="1">
      <c r="A17" s="34" t="s">
        <v>7</v>
      </c>
      <c r="B17" s="36" t="s">
        <v>62</v>
      </c>
      <c r="C17" s="34" t="s">
        <v>42</v>
      </c>
      <c r="D17" s="37">
        <v>49</v>
      </c>
      <c r="E17" s="37">
        <v>57.9</v>
      </c>
    </row>
  </sheetData>
  <sheetProtection/>
  <mergeCells count="9">
    <mergeCell ref="C1:E1"/>
    <mergeCell ref="A3:E3"/>
    <mergeCell ref="A6:A7"/>
    <mergeCell ref="B6:B7"/>
    <mergeCell ref="C6:C7"/>
    <mergeCell ref="D6:D7"/>
    <mergeCell ref="E6:E7"/>
    <mergeCell ref="B4:E4"/>
    <mergeCell ref="B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5" sqref="F5"/>
    </sheetView>
  </sheetViews>
  <sheetFormatPr defaultColWidth="9.140625" defaultRowHeight="12.75" outlineLevelCol="1"/>
  <cols>
    <col min="1" max="1" width="7.421875" style="30" customWidth="1"/>
    <col min="2" max="2" width="35.421875" style="30" customWidth="1"/>
    <col min="3" max="3" width="13.28125" style="30" customWidth="1"/>
    <col min="4" max="4" width="14.140625" style="30" customWidth="1" outlineLevel="1"/>
    <col min="5" max="5" width="14.140625" style="30" customWidth="1"/>
    <col min="6" max="6" width="27.421875" style="30" customWidth="1"/>
    <col min="7" max="16384" width="9.140625" style="30" customWidth="1"/>
  </cols>
  <sheetData>
    <row r="1" spans="2:5" ht="57.75" customHeight="1">
      <c r="B1" s="31"/>
      <c r="C1" s="107" t="s">
        <v>154</v>
      </c>
      <c r="D1" s="107"/>
      <c r="E1" s="107"/>
    </row>
    <row r="2" spans="1:6" ht="18.75">
      <c r="A2" s="32"/>
      <c r="B2" s="33"/>
      <c r="C2" s="32"/>
      <c r="D2" s="32"/>
      <c r="E2" s="32"/>
      <c r="F2" s="41"/>
    </row>
    <row r="3" spans="1:6" ht="38.25" customHeight="1">
      <c r="A3" s="108" t="s">
        <v>155</v>
      </c>
      <c r="B3" s="108"/>
      <c r="C3" s="108"/>
      <c r="D3" s="108"/>
      <c r="E3" s="108"/>
      <c r="F3" s="40"/>
    </row>
    <row r="4" spans="1:6" ht="19.5" customHeight="1">
      <c r="A4" s="62"/>
      <c r="B4" s="94" t="s">
        <v>149</v>
      </c>
      <c r="C4" s="94"/>
      <c r="D4" s="94"/>
      <c r="E4" s="94"/>
      <c r="F4" s="40"/>
    </row>
    <row r="5" spans="2:5" ht="23.25" customHeight="1">
      <c r="B5" s="95" t="s">
        <v>157</v>
      </c>
      <c r="C5" s="95"/>
      <c r="D5" s="95"/>
      <c r="E5" s="95"/>
    </row>
    <row r="6" spans="1:5" ht="24.75" customHeight="1">
      <c r="A6" s="109" t="s">
        <v>17</v>
      </c>
      <c r="B6" s="109" t="s">
        <v>22</v>
      </c>
      <c r="C6" s="109" t="s">
        <v>23</v>
      </c>
      <c r="D6" s="109" t="s">
        <v>105</v>
      </c>
      <c r="E6" s="109" t="s">
        <v>106</v>
      </c>
    </row>
    <row r="7" spans="1:5" ht="47.25" customHeight="1">
      <c r="A7" s="109"/>
      <c r="B7" s="109"/>
      <c r="C7" s="109"/>
      <c r="D7" s="109"/>
      <c r="E7" s="109"/>
    </row>
    <row r="8" spans="1:5" ht="18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</row>
    <row r="9" spans="1:6" ht="31.5">
      <c r="A9" s="34">
        <v>1</v>
      </c>
      <c r="B9" s="35" t="s">
        <v>41</v>
      </c>
      <c r="C9" s="34" t="s">
        <v>42</v>
      </c>
      <c r="D9" s="37">
        <v>29.2</v>
      </c>
      <c r="E9" s="34">
        <v>29.29</v>
      </c>
      <c r="F9" s="40"/>
    </row>
    <row r="10" spans="1:5" ht="15.75" hidden="1">
      <c r="A10" s="34">
        <f>A9+1</f>
        <v>2</v>
      </c>
      <c r="B10" s="36" t="s">
        <v>43</v>
      </c>
      <c r="C10" s="34" t="s">
        <v>42</v>
      </c>
      <c r="D10" s="37"/>
      <c r="E10" s="37"/>
    </row>
    <row r="11" spans="1:5" ht="47.25">
      <c r="A11" s="34">
        <v>2</v>
      </c>
      <c r="B11" s="36" t="s">
        <v>56</v>
      </c>
      <c r="C11" s="34" t="s">
        <v>44</v>
      </c>
      <c r="D11" s="38">
        <v>25497</v>
      </c>
      <c r="E11" s="34">
        <v>25497</v>
      </c>
    </row>
    <row r="12" spans="1:5" ht="31.5">
      <c r="A12" s="34">
        <v>3</v>
      </c>
      <c r="B12" s="36" t="s">
        <v>45</v>
      </c>
      <c r="C12" s="34" t="s">
        <v>46</v>
      </c>
      <c r="D12" s="39">
        <v>8784</v>
      </c>
      <c r="E12" s="34">
        <v>8760</v>
      </c>
    </row>
    <row r="13" spans="1:5" ht="15.75">
      <c r="A13" s="34">
        <f>A12+1</f>
        <v>4</v>
      </c>
      <c r="B13" s="35" t="s">
        <v>57</v>
      </c>
      <c r="C13" s="34"/>
      <c r="D13" s="34"/>
      <c r="E13" s="34"/>
    </row>
    <row r="14" spans="1:5" ht="15.75">
      <c r="A14" s="34" t="s">
        <v>1</v>
      </c>
      <c r="B14" s="36" t="s">
        <v>112</v>
      </c>
      <c r="C14" s="34" t="s">
        <v>58</v>
      </c>
      <c r="D14" s="34">
        <v>0.23</v>
      </c>
      <c r="E14" s="37">
        <v>0.22</v>
      </c>
    </row>
    <row r="15" spans="1:5" ht="15.75" hidden="1">
      <c r="A15" s="34" t="s">
        <v>86</v>
      </c>
      <c r="B15" s="36" t="s">
        <v>60</v>
      </c>
      <c r="C15" s="34" t="s">
        <v>58</v>
      </c>
      <c r="D15" s="34"/>
      <c r="E15" s="34"/>
    </row>
    <row r="16" spans="1:5" ht="15.75" customHeight="1" hidden="1">
      <c r="A16" s="52" t="s">
        <v>87</v>
      </c>
      <c r="B16" s="36" t="s">
        <v>61</v>
      </c>
      <c r="C16" s="34" t="s">
        <v>58</v>
      </c>
      <c r="D16" s="34"/>
      <c r="E16" s="34"/>
    </row>
    <row r="17" spans="1:5" ht="15.75" customHeight="1" hidden="1">
      <c r="A17" s="34">
        <v>5</v>
      </c>
      <c r="B17" s="36" t="s">
        <v>62</v>
      </c>
      <c r="C17" s="34" t="s">
        <v>42</v>
      </c>
      <c r="D17" s="37"/>
      <c r="E17" s="37"/>
    </row>
  </sheetData>
  <sheetProtection/>
  <mergeCells count="9">
    <mergeCell ref="B6:B7"/>
    <mergeCell ref="C6:C7"/>
    <mergeCell ref="D6:D7"/>
    <mergeCell ref="E6:E7"/>
    <mergeCell ref="C1:E1"/>
    <mergeCell ref="A3:E3"/>
    <mergeCell ref="B4:E4"/>
    <mergeCell ref="B5:E5"/>
    <mergeCell ref="A6:A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workbookViewId="0" topLeftCell="A1">
      <selection activeCell="I16" sqref="I16"/>
    </sheetView>
  </sheetViews>
  <sheetFormatPr defaultColWidth="9.140625" defaultRowHeight="12.75"/>
  <cols>
    <col min="1" max="1" width="5.8515625" style="42" customWidth="1"/>
    <col min="2" max="2" width="37.28125" style="42" customWidth="1"/>
    <col min="3" max="3" width="13.421875" style="42" customWidth="1"/>
    <col min="4" max="4" width="17.421875" style="42" customWidth="1"/>
    <col min="5" max="5" width="18.57421875" style="42" customWidth="1"/>
    <col min="6" max="16384" width="9.140625" style="42" customWidth="1"/>
  </cols>
  <sheetData>
    <row r="1" spans="2:7" ht="51" customHeight="1">
      <c r="B1" s="75"/>
      <c r="C1" s="111" t="s">
        <v>158</v>
      </c>
      <c r="D1" s="111"/>
      <c r="E1" s="111"/>
      <c r="F1" s="75"/>
      <c r="G1" s="75"/>
    </row>
    <row r="2" spans="2:7" ht="23.25" customHeight="1">
      <c r="B2" s="75"/>
      <c r="C2" s="75"/>
      <c r="D2" s="75"/>
      <c r="E2" s="75"/>
      <c r="F2" s="75"/>
      <c r="G2" s="75"/>
    </row>
    <row r="3" spans="2:7" ht="39" customHeight="1">
      <c r="B3" s="112" t="s">
        <v>159</v>
      </c>
      <c r="C3" s="112"/>
      <c r="D3" s="112"/>
      <c r="E3" s="112"/>
      <c r="F3" s="114"/>
      <c r="G3" s="114"/>
    </row>
    <row r="4" spans="1:7" ht="17.25" customHeight="1">
      <c r="A4" s="67"/>
      <c r="B4" s="110" t="s">
        <v>160</v>
      </c>
      <c r="C4" s="110"/>
      <c r="D4" s="110"/>
      <c r="E4" s="110"/>
      <c r="F4" s="110"/>
      <c r="G4" s="75"/>
    </row>
    <row r="5" ht="26.25" customHeight="1"/>
    <row r="6" spans="1:5" s="43" customFormat="1" ht="23.25" customHeight="1">
      <c r="A6" s="116" t="s">
        <v>17</v>
      </c>
      <c r="B6" s="116" t="s">
        <v>48</v>
      </c>
      <c r="C6" s="116" t="s">
        <v>23</v>
      </c>
      <c r="D6" s="116" t="s">
        <v>49</v>
      </c>
      <c r="E6" s="116"/>
    </row>
    <row r="7" spans="1:5" s="43" customFormat="1" ht="74.25" customHeight="1">
      <c r="A7" s="116"/>
      <c r="B7" s="116"/>
      <c r="C7" s="116"/>
      <c r="D7" s="44" t="s">
        <v>113</v>
      </c>
      <c r="E7" s="44" t="s">
        <v>114</v>
      </c>
    </row>
    <row r="8" spans="1:5" s="43" customFormat="1" ht="18.7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s="43" customFormat="1" ht="18.75">
      <c r="A9" s="44">
        <v>1</v>
      </c>
      <c r="B9" s="113" t="s">
        <v>73</v>
      </c>
      <c r="C9" s="113"/>
      <c r="D9" s="113"/>
      <c r="E9" s="113"/>
    </row>
    <row r="10" spans="1:5" s="43" customFormat="1" ht="44.25" customHeight="1">
      <c r="A10" s="44" t="s">
        <v>2</v>
      </c>
      <c r="B10" s="45" t="s">
        <v>50</v>
      </c>
      <c r="C10" s="44" t="s">
        <v>51</v>
      </c>
      <c r="D10" s="44">
        <v>27.39</v>
      </c>
      <c r="E10" s="44">
        <v>27.39</v>
      </c>
    </row>
    <row r="11" spans="1:5" ht="44.25" customHeight="1">
      <c r="A11" s="44" t="s">
        <v>3</v>
      </c>
      <c r="B11" s="45" t="s">
        <v>74</v>
      </c>
      <c r="C11" s="44" t="s">
        <v>51</v>
      </c>
      <c r="D11" s="44">
        <v>32.31</v>
      </c>
      <c r="E11" s="44">
        <v>32.31</v>
      </c>
    </row>
    <row r="12" ht="7.5" customHeight="1"/>
    <row r="13" spans="1:5" ht="65.25" customHeight="1">
      <c r="A13" s="115"/>
      <c r="B13" s="115"/>
      <c r="C13" s="115"/>
      <c r="D13" s="115"/>
      <c r="E13" s="115"/>
    </row>
  </sheetData>
  <sheetProtection/>
  <mergeCells count="10">
    <mergeCell ref="B4:F4"/>
    <mergeCell ref="C1:E1"/>
    <mergeCell ref="B3:E3"/>
    <mergeCell ref="B9:E9"/>
    <mergeCell ref="F3:G3"/>
    <mergeCell ref="A13:E13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1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Doos</cp:lastModifiedBy>
  <cp:lastPrinted>2013-11-18T06:04:45Z</cp:lastPrinted>
  <dcterms:created xsi:type="dcterms:W3CDTF">1996-10-08T23:32:33Z</dcterms:created>
  <dcterms:modified xsi:type="dcterms:W3CDTF">2014-03-18T03:41:56Z</dcterms:modified>
  <cp:category/>
  <cp:version/>
  <cp:contentType/>
  <cp:contentStatus/>
</cp:coreProperties>
</file>